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4" fontId="0" fillId="2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bru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дом из бруса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24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110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100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4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80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0.7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1.2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12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16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11" t="n">
        <v>16.48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16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Стены из бруса</t>
        </is>
      </c>
    </row>
    <row r="31">
      <c r="A31" s="6" t="n">
        <v>21</v>
      </c>
      <c r="B31" s="6" t="n"/>
      <c r="C31" s="6" t="inlineStr">
        <is>
          <t>Брус профилированный 200х200</t>
        </is>
      </c>
      <c r="D31" s="6" t="inlineStr">
        <is>
          <t>материал</t>
        </is>
      </c>
      <c r="E31" s="6" t="inlineStr">
        <is>
          <t>м3</t>
        </is>
      </c>
      <c r="F31" s="11" t="n">
        <v>21.63</v>
      </c>
      <c r="G31" s="8" t="n">
        <v>28741</v>
      </c>
      <c r="H31" s="8">
        <f>F31*G31</f>
        <v/>
      </c>
    </row>
    <row r="32">
      <c r="A32" s="6" t="n">
        <v>22</v>
      </c>
      <c r="B32" s="6" t="n"/>
      <c r="C32" s="6" t="inlineStr">
        <is>
          <t>Брус профилированный 200х200 для перегородок</t>
        </is>
      </c>
      <c r="D32" s="6" t="inlineStr">
        <is>
          <t>материал</t>
        </is>
      </c>
      <c r="E32" s="6" t="inlineStr">
        <is>
          <t>м3</t>
        </is>
      </c>
      <c r="F32" s="11" t="n">
        <v>9.449999999999999</v>
      </c>
      <c r="G32" s="8" t="n">
        <v>28741</v>
      </c>
      <c r="H32" s="8">
        <f>F32*G32</f>
        <v/>
      </c>
    </row>
    <row r="33">
      <c r="A33" s="4" t="n">
        <v>23</v>
      </c>
      <c r="B33" s="4" t="n"/>
      <c r="C33" s="4" t="inlineStr">
        <is>
          <t>Сборка сруба из бруса</t>
        </is>
      </c>
      <c r="D33" s="4" t="inlineStr">
        <is>
          <t>работа</t>
        </is>
      </c>
      <c r="E33" s="4" t="inlineStr">
        <is>
          <t>м3</t>
        </is>
      </c>
      <c r="F33" s="12" t="n">
        <v>30.05</v>
      </c>
      <c r="G33" s="5" t="n">
        <v>5000</v>
      </c>
      <c r="H33" s="5">
        <f>F33*G33</f>
        <v/>
      </c>
    </row>
    <row r="34">
      <c r="A34" s="6" t="n">
        <v>24</v>
      </c>
      <c r="B34" s="6" t="n"/>
      <c r="C34" s="6" t="inlineStr">
        <is>
          <t>Межвенцовый утеплитель джутовый</t>
        </is>
      </c>
      <c r="D34" s="6" t="inlineStr">
        <is>
          <t>материал</t>
        </is>
      </c>
      <c r="E34" s="6" t="inlineStr">
        <is>
          <t>м</t>
        </is>
      </c>
      <c r="F34" s="11" t="n">
        <v>1036.88</v>
      </c>
      <c r="G34" s="8" t="n">
        <v>26</v>
      </c>
      <c r="H34" s="8">
        <f>F34*G34</f>
        <v/>
      </c>
    </row>
    <row r="35">
      <c r="A35" s="6" t="n">
        <v>25</v>
      </c>
      <c r="B35" s="6" t="n"/>
      <c r="C35" s="6" t="inlineStr">
        <is>
          <t>Нагели деревянные</t>
        </is>
      </c>
      <c r="D35" s="6" t="inlineStr">
        <is>
          <t>материал</t>
        </is>
      </c>
      <c r="E35" s="6" t="inlineStr">
        <is>
          <t>шт</t>
        </is>
      </c>
      <c r="F35" s="8" t="n">
        <v>750</v>
      </c>
      <c r="G35" s="8" t="n">
        <v>30</v>
      </c>
      <c r="H35" s="8">
        <f>F35*G35</f>
        <v/>
      </c>
    </row>
    <row r="36">
      <c r="A36" s="6" t="n">
        <v>26</v>
      </c>
      <c r="B36" s="6" t="n"/>
      <c r="C36" s="6" t="inlineStr">
        <is>
          <t>Антисептик для древесины</t>
        </is>
      </c>
      <c r="D36" s="6" t="inlineStr">
        <is>
          <t>материал</t>
        </is>
      </c>
      <c r="E36" s="6" t="inlineStr">
        <is>
          <t>кг</t>
        </is>
      </c>
      <c r="F36" s="11" t="n">
        <v>53.62</v>
      </c>
      <c r="G36" s="8" t="n">
        <v>358</v>
      </c>
      <c r="H36" s="8">
        <f>F36*G36</f>
        <v/>
      </c>
    </row>
    <row r="37">
      <c r="A37" s="6" t="n">
        <v>27</v>
      </c>
      <c r="B37" s="6" t="n"/>
      <c r="C37" s="6" t="inlineStr">
        <is>
          <t>Обсадные коробки для проёмов</t>
        </is>
      </c>
      <c r="D37" s="6" t="inlineStr">
        <is>
          <t>материал</t>
        </is>
      </c>
      <c r="E37" s="6" t="inlineStr">
        <is>
          <t>м</t>
        </is>
      </c>
      <c r="F37" s="11" t="n">
        <v>51.33</v>
      </c>
      <c r="G37" s="8" t="n">
        <v>530</v>
      </c>
      <c r="H37" s="8">
        <f>F37*G37</f>
        <v/>
      </c>
    </row>
    <row r="38">
      <c r="A38" s="4" t="n">
        <v>28</v>
      </c>
      <c r="B38" s="4" t="n"/>
      <c r="C38" s="4" t="inlineStr">
        <is>
          <t>Устройство обсадных коробок</t>
        </is>
      </c>
      <c r="D38" s="4" t="inlineStr">
        <is>
          <t>работа</t>
        </is>
      </c>
      <c r="E38" s="4" t="inlineStr">
        <is>
          <t>шт</t>
        </is>
      </c>
      <c r="F38" s="5" t="n">
        <v>10</v>
      </c>
      <c r="G38" s="5" t="n">
        <v>8500</v>
      </c>
      <c r="H38" s="5">
        <f>F38*G38</f>
        <v/>
      </c>
    </row>
    <row r="39">
      <c r="A39" s="6" t="n">
        <v>29</v>
      </c>
      <c r="B39" s="6" t="n"/>
      <c r="C39" s="6" t="inlineStr">
        <is>
          <t>Компенсаторы усадки винтовые</t>
        </is>
      </c>
      <c r="D39" s="6" t="inlineStr">
        <is>
          <t>материал</t>
        </is>
      </c>
      <c r="E39" s="6" t="inlineStr">
        <is>
          <t>шт</t>
        </is>
      </c>
      <c r="F39" s="8" t="n">
        <v>8</v>
      </c>
      <c r="G39" s="8" t="n">
        <v>800</v>
      </c>
      <c r="H39" s="8">
        <f>F39*G39</f>
        <v/>
      </c>
    </row>
    <row r="40">
      <c r="A40" s="4" t="n">
        <v>30</v>
      </c>
      <c r="B40" s="4" t="n"/>
      <c r="C40" s="4" t="inlineStr">
        <is>
          <t>Шлифовка стен из бруса</t>
        </is>
      </c>
      <c r="D40" s="4" t="inlineStr">
        <is>
          <t>работа</t>
        </is>
      </c>
      <c r="E40" s="4" t="inlineStr">
        <is>
          <t>м2</t>
        </is>
      </c>
      <c r="F40" s="5" t="n">
        <v>395</v>
      </c>
      <c r="G40" s="5" t="n">
        <v>280</v>
      </c>
      <c r="H40" s="5">
        <f>F40*G40</f>
        <v/>
      </c>
    </row>
    <row r="41">
      <c r="A41" s="4" t="n">
        <v>31</v>
      </c>
      <c r="B41" s="4" t="n"/>
      <c r="C41" s="4" t="inlineStr">
        <is>
          <t>Окраска стен из бруса в два слоя</t>
        </is>
      </c>
      <c r="D41" s="4" t="inlineStr">
        <is>
          <t>работа</t>
        </is>
      </c>
      <c r="E41" s="4" t="inlineStr">
        <is>
          <t>м2</t>
        </is>
      </c>
      <c r="F41" s="5" t="n">
        <v>395</v>
      </c>
      <c r="G41" s="5" t="n">
        <v>200</v>
      </c>
      <c r="H41" s="5">
        <f>F41*G41</f>
        <v/>
      </c>
    </row>
    <row r="42">
      <c r="A42" s="6" t="n">
        <v>32</v>
      </c>
      <c r="B42" s="6" t="n"/>
      <c r="C42" s="6" t="inlineStr">
        <is>
          <t>Краска для дерева фасадная</t>
        </is>
      </c>
      <c r="D42" s="6" t="inlineStr">
        <is>
          <t>материал</t>
        </is>
      </c>
      <c r="E42" s="6" t="inlineStr">
        <is>
          <t>л</t>
        </is>
      </c>
      <c r="F42" s="8" t="n">
        <v>79</v>
      </c>
      <c r="G42" s="8" t="n">
        <v>786</v>
      </c>
      <c r="H42" s="8">
        <f>F42*G42</f>
        <v/>
      </c>
    </row>
    <row r="43">
      <c r="A43" s="6" t="n">
        <v>33</v>
      </c>
      <c r="B43" s="6" t="n"/>
      <c r="C43" s="6" t="inlineStr">
        <is>
          <t>Крепёж (гвозди, саморезы, метизы)</t>
        </is>
      </c>
      <c r="D43" s="6" t="inlineStr">
        <is>
          <t>материал</t>
        </is>
      </c>
      <c r="E43" s="6" t="inlineStr">
        <is>
          <t>кг</t>
        </is>
      </c>
      <c r="F43" s="11" t="n">
        <v>90.15000000000001</v>
      </c>
      <c r="G43" s="8" t="n">
        <v>81</v>
      </c>
      <c r="H43" s="8">
        <f>F43*G43</f>
        <v/>
      </c>
    </row>
    <row r="44">
      <c r="A44" s="4" t="n">
        <v>34</v>
      </c>
      <c r="B44" s="4" t="n"/>
      <c r="C44" s="4" t="inlineStr">
        <is>
          <t>Огнебиозащита деревянных конструкций</t>
        </is>
      </c>
      <c r="D44" s="4" t="inlineStr">
        <is>
          <t>работа</t>
        </is>
      </c>
      <c r="E44" s="4" t="inlineStr">
        <is>
          <t>м2</t>
        </is>
      </c>
      <c r="F44" s="13" t="n">
        <v>414.5</v>
      </c>
      <c r="G44" s="5" t="n">
        <v>235</v>
      </c>
      <c r="H44" s="5">
        <f>F44*G44</f>
        <v/>
      </c>
    </row>
    <row r="45">
      <c r="B45" s="9" t="inlineStr">
        <is>
          <t>Итого по разделу «Стены из бруса»</t>
        </is>
      </c>
      <c r="H45" s="10">
        <f>SUM(H31:H44)</f>
        <v/>
      </c>
    </row>
    <row r="46">
      <c r="B46" s="3" t="inlineStr">
        <is>
          <t>Перекрытия</t>
        </is>
      </c>
    </row>
    <row r="47">
      <c r="A47" s="6" t="n">
        <v>35</v>
      </c>
      <c r="B47" s="6" t="n"/>
      <c r="C47" s="6" t="inlineStr">
        <is>
          <t>Доска обрезная 50х200х6000 для балок перекрытия</t>
        </is>
      </c>
      <c r="D47" s="6" t="inlineStr">
        <is>
          <t>материал</t>
        </is>
      </c>
      <c r="E47" s="6" t="inlineStr">
        <is>
          <t>м3</t>
        </is>
      </c>
      <c r="F47" s="7" t="n">
        <v>4.4</v>
      </c>
      <c r="G47" s="8" t="n">
        <v>26434</v>
      </c>
      <c r="H47" s="8">
        <f>F47*G47</f>
        <v/>
      </c>
    </row>
    <row r="48">
      <c r="A48" s="4" t="n">
        <v>36</v>
      </c>
      <c r="B48" s="4" t="n"/>
      <c r="C48" s="4" t="inlineStr">
        <is>
          <t>Монтаж балок перекрытия</t>
        </is>
      </c>
      <c r="D48" s="4" t="inlineStr">
        <is>
          <t>работа</t>
        </is>
      </c>
      <c r="E48" s="4" t="inlineStr">
        <is>
          <t>м2</t>
        </is>
      </c>
      <c r="F48" s="5" t="n">
        <v>200</v>
      </c>
      <c r="G48" s="5" t="n">
        <v>1050</v>
      </c>
      <c r="H48" s="5">
        <f>F48*G48</f>
        <v/>
      </c>
    </row>
    <row r="49">
      <c r="A49" s="6" t="n">
        <v>37</v>
      </c>
      <c r="B49" s="6" t="n"/>
      <c r="C49" s="6" t="inlineStr">
        <is>
          <t>Минеральная вата 200 мм для перекрытия пола</t>
        </is>
      </c>
      <c r="D49" s="6" t="inlineStr">
        <is>
          <t>материал</t>
        </is>
      </c>
      <c r="E49" s="6" t="inlineStr">
        <is>
          <t>м3</t>
        </is>
      </c>
      <c r="F49" s="8" t="n">
        <v>21</v>
      </c>
      <c r="G49" s="8" t="n">
        <v>5435</v>
      </c>
      <c r="H49" s="8">
        <f>F49*G49</f>
        <v/>
      </c>
    </row>
    <row r="50">
      <c r="A50" s="6" t="n">
        <v>38</v>
      </c>
      <c r="B50" s="6" t="n"/>
      <c r="C50" s="6" t="inlineStr">
        <is>
          <t>Минеральная вата 250 мм для чердачного перекрытия</t>
        </is>
      </c>
      <c r="D50" s="6" t="inlineStr">
        <is>
          <t>материал</t>
        </is>
      </c>
      <c r="E50" s="6" t="inlineStr">
        <is>
          <t>м3</t>
        </is>
      </c>
      <c r="F50" s="11" t="n">
        <v>26.25</v>
      </c>
      <c r="G50" s="8" t="n">
        <v>5435</v>
      </c>
      <c r="H50" s="8">
        <f>F50*G50</f>
        <v/>
      </c>
    </row>
    <row r="51">
      <c r="A51" s="4" t="n">
        <v>39</v>
      </c>
      <c r="B51" s="4" t="n"/>
      <c r="C51" s="4" t="inlineStr">
        <is>
          <t>Монтаж утеплителя в перекрытия</t>
        </is>
      </c>
      <c r="D51" s="4" t="inlineStr">
        <is>
          <t>работа</t>
        </is>
      </c>
      <c r="E51" s="4" t="inlineStr">
        <is>
          <t>м2</t>
        </is>
      </c>
      <c r="F51" s="5" t="n">
        <v>200</v>
      </c>
      <c r="G51" s="5" t="n">
        <v>280</v>
      </c>
      <c r="H51" s="5">
        <f>F51*G51</f>
        <v/>
      </c>
    </row>
    <row r="52">
      <c r="A52" s="6" t="n">
        <v>40</v>
      </c>
      <c r="B52" s="6" t="n"/>
      <c r="C52" s="6" t="inlineStr">
        <is>
          <t>Пароизоляционная плёнка для перекрытий</t>
        </is>
      </c>
      <c r="D52" s="6" t="inlineStr">
        <is>
          <t>материал</t>
        </is>
      </c>
      <c r="E52" s="6" t="inlineStr">
        <is>
          <t>м2</t>
        </is>
      </c>
      <c r="F52" s="8" t="n">
        <v>230</v>
      </c>
      <c r="G52" s="8" t="n">
        <v>124</v>
      </c>
      <c r="H52" s="8">
        <f>F52*G52</f>
        <v/>
      </c>
    </row>
    <row r="53">
      <c r="A53" s="6" t="n">
        <v>41</v>
      </c>
      <c r="B53" s="6" t="n"/>
      <c r="C53" s="6" t="inlineStr">
        <is>
          <t>Плита OSB-3 18 мм для чернового пола</t>
        </is>
      </c>
      <c r="D53" s="6" t="inlineStr">
        <is>
          <t>материал</t>
        </is>
      </c>
      <c r="E53" s="6" t="inlineStr">
        <is>
          <t>м2</t>
        </is>
      </c>
      <c r="F53" s="8" t="n">
        <v>107</v>
      </c>
      <c r="G53" s="8" t="n">
        <v>563</v>
      </c>
      <c r="H53" s="8">
        <f>F53*G53</f>
        <v/>
      </c>
    </row>
    <row r="54">
      <c r="A54" s="4" t="n">
        <v>42</v>
      </c>
      <c r="B54" s="4" t="n"/>
      <c r="C54" s="4" t="inlineStr">
        <is>
          <t>Устройство чернового пола</t>
        </is>
      </c>
      <c r="D54" s="4" t="inlineStr">
        <is>
          <t>работа</t>
        </is>
      </c>
      <c r="E54" s="4" t="inlineStr">
        <is>
          <t>м2</t>
        </is>
      </c>
      <c r="F54" s="5" t="n">
        <v>100</v>
      </c>
      <c r="G54" s="5" t="n">
        <v>610</v>
      </c>
      <c r="H54" s="5">
        <f>F54*G54</f>
        <v/>
      </c>
    </row>
    <row r="55">
      <c r="B55" s="9" t="inlineStr">
        <is>
          <t>Итого по разделу «Перекрытия»</t>
        </is>
      </c>
      <c r="H55" s="10">
        <f>SUM(H47:H54)</f>
        <v/>
      </c>
    </row>
    <row r="56">
      <c r="B56" s="3" t="inlineStr">
        <is>
          <t>Кровля</t>
        </is>
      </c>
    </row>
    <row r="57">
      <c r="A57" s="6" t="n">
        <v>43</v>
      </c>
      <c r="B57" s="6" t="n"/>
      <c r="C57" s="6" t="inlineStr">
        <is>
          <t>Доска обрезная 50х200х6000 для стропил</t>
        </is>
      </c>
      <c r="D57" s="6" t="inlineStr">
        <is>
          <t>материал</t>
        </is>
      </c>
      <c r="E57" s="6" t="inlineStr">
        <is>
          <t>м3</t>
        </is>
      </c>
      <c r="F57" s="11" t="n">
        <v>3.59</v>
      </c>
      <c r="G57" s="8" t="n">
        <v>26437</v>
      </c>
      <c r="H57" s="8">
        <f>F57*G57</f>
        <v/>
      </c>
    </row>
    <row r="58">
      <c r="A58" s="4" t="n">
        <v>44</v>
      </c>
      <c r="B58" s="4" t="n"/>
      <c r="C58" s="4" t="inlineStr">
        <is>
          <t>Устройство стропильной системы</t>
        </is>
      </c>
      <c r="D58" s="4" t="inlineStr">
        <is>
          <t>работа</t>
        </is>
      </c>
      <c r="E58" s="4" t="inlineStr">
        <is>
          <t>м2</t>
        </is>
      </c>
      <c r="F58" s="12" t="n">
        <v>138.02</v>
      </c>
      <c r="G58" s="5" t="n">
        <v>1223</v>
      </c>
      <c r="H58" s="5">
        <f>F58*G58</f>
        <v/>
      </c>
    </row>
    <row r="59">
      <c r="A59" s="6" t="n">
        <v>45</v>
      </c>
      <c r="B59" s="6" t="n"/>
      <c r="C59" s="6" t="inlineStr">
        <is>
          <t>Доска обрезная 25х100х6000 для обрешётки</t>
        </is>
      </c>
      <c r="D59" s="6" t="inlineStr">
        <is>
          <t>материал</t>
        </is>
      </c>
      <c r="E59" s="6" t="inlineStr">
        <is>
          <t>м3</t>
        </is>
      </c>
      <c r="F59" s="11" t="n">
        <v>1.66</v>
      </c>
      <c r="G59" s="8" t="n">
        <v>26437</v>
      </c>
      <c r="H59" s="8">
        <f>F59*G59</f>
        <v/>
      </c>
    </row>
    <row r="60">
      <c r="A60" s="4" t="n">
        <v>46</v>
      </c>
      <c r="B60" s="4" t="n"/>
      <c r="C60" s="4" t="inlineStr">
        <is>
          <t>Монтаж обрешётки и контробрешётки</t>
        </is>
      </c>
      <c r="D60" s="4" t="inlineStr">
        <is>
          <t>работа</t>
        </is>
      </c>
      <c r="E60" s="4" t="inlineStr">
        <is>
          <t>м2</t>
        </is>
      </c>
      <c r="F60" s="12" t="n">
        <v>138.02</v>
      </c>
      <c r="G60" s="5" t="n">
        <v>310</v>
      </c>
      <c r="H60" s="5">
        <f>F60*G60</f>
        <v/>
      </c>
    </row>
    <row r="61">
      <c r="A61" s="6" t="n">
        <v>47</v>
      </c>
      <c r="B61" s="6" t="n"/>
      <c r="C61" s="6" t="inlineStr">
        <is>
          <t>Гидро-ветрозащитная мембрана для кровли</t>
        </is>
      </c>
      <c r="D61" s="6" t="inlineStr">
        <is>
          <t>материал</t>
        </is>
      </c>
      <c r="E61" s="6" t="inlineStr">
        <is>
          <t>м2</t>
        </is>
      </c>
      <c r="F61" s="11" t="n">
        <v>158.72</v>
      </c>
      <c r="G61" s="8" t="n">
        <v>142</v>
      </c>
      <c r="H61" s="8">
        <f>F61*G61</f>
        <v/>
      </c>
    </row>
    <row r="62">
      <c r="A62" s="4" t="n">
        <v>48</v>
      </c>
      <c r="B62" s="4" t="n"/>
      <c r="C62" s="4" t="inlineStr">
        <is>
          <t>Монтаж гидроизоляции кровли</t>
        </is>
      </c>
      <c r="D62" s="4" t="inlineStr">
        <is>
          <t>работа</t>
        </is>
      </c>
      <c r="E62" s="4" t="inlineStr">
        <is>
          <t>м2</t>
        </is>
      </c>
      <c r="F62" s="12" t="n">
        <v>138.02</v>
      </c>
      <c r="G62" s="5" t="n">
        <v>200</v>
      </c>
      <c r="H62" s="5">
        <f>F62*G62</f>
        <v/>
      </c>
    </row>
    <row r="63">
      <c r="A63" s="6" t="n">
        <v>49</v>
      </c>
      <c r="B63" s="6" t="n"/>
      <c r="C63" s="6" t="inlineStr">
        <is>
          <t>Металлочерепица</t>
        </is>
      </c>
      <c r="D63" s="6" t="inlineStr">
        <is>
          <t>материал</t>
        </is>
      </c>
      <c r="E63" s="6" t="inlineStr">
        <is>
          <t>м2</t>
        </is>
      </c>
      <c r="F63" s="11" t="n">
        <v>154.58</v>
      </c>
      <c r="G63" s="8" t="n">
        <v>786</v>
      </c>
      <c r="H63" s="8">
        <f>F63*G63</f>
        <v/>
      </c>
    </row>
    <row r="64">
      <c r="A64" s="4" t="n">
        <v>50</v>
      </c>
      <c r="B64" s="4" t="n"/>
      <c r="C64" s="4" t="inlineStr">
        <is>
          <t>Монтаж металлочерепицы</t>
        </is>
      </c>
      <c r="D64" s="4" t="inlineStr">
        <is>
          <t>работа</t>
        </is>
      </c>
      <c r="E64" s="4" t="inlineStr">
        <is>
          <t>м2</t>
        </is>
      </c>
      <c r="F64" s="12" t="n">
        <v>138.02</v>
      </c>
      <c r="G64" s="5" t="n">
        <v>642</v>
      </c>
      <c r="H64" s="5">
        <f>F64*G64</f>
        <v/>
      </c>
    </row>
    <row r="65">
      <c r="A65" s="6" t="n">
        <v>51</v>
      </c>
      <c r="B65" s="6" t="n"/>
      <c r="C65" s="6" t="inlineStr">
        <is>
          <t>Доборные элементы кровли (конёк, ветровые и карнизные планки)</t>
        </is>
      </c>
      <c r="D65" s="6" t="inlineStr">
        <is>
          <t>материал</t>
        </is>
      </c>
      <c r="E65" s="6" t="inlineStr">
        <is>
          <t>м</t>
        </is>
      </c>
      <c r="F65" s="11" t="n">
        <v>58.09</v>
      </c>
      <c r="G65" s="8" t="n">
        <v>613</v>
      </c>
      <c r="H65" s="8">
        <f>F65*G65</f>
        <v/>
      </c>
    </row>
    <row r="66">
      <c r="A66" s="4" t="n">
        <v>52</v>
      </c>
      <c r="B66" s="4" t="n"/>
      <c r="C66" s="4" t="inlineStr">
        <is>
          <t>Подшивка свесов кровли софитом</t>
        </is>
      </c>
      <c r="D66" s="4" t="inlineStr">
        <is>
          <t>работа</t>
        </is>
      </c>
      <c r="E66" s="4" t="inlineStr">
        <is>
          <t>м2</t>
        </is>
      </c>
      <c r="F66" s="5" t="n">
        <v>21</v>
      </c>
      <c r="G66" s="5" t="n">
        <v>1412</v>
      </c>
      <c r="H66" s="5">
        <f>F66*G66</f>
        <v/>
      </c>
    </row>
    <row r="67">
      <c r="A67" s="6" t="n">
        <v>53</v>
      </c>
      <c r="B67" s="6" t="n"/>
      <c r="C67" s="6" t="inlineStr">
        <is>
          <t>Водосточная система</t>
        </is>
      </c>
      <c r="D67" s="6" t="inlineStr">
        <is>
          <t>материал</t>
        </is>
      </c>
      <c r="E67" s="6" t="inlineStr">
        <is>
          <t>м</t>
        </is>
      </c>
      <c r="F67" s="8" t="n">
        <v>38</v>
      </c>
      <c r="G67" s="8" t="n">
        <v>249</v>
      </c>
      <c r="H67" s="8">
        <f>F67*G67</f>
        <v/>
      </c>
    </row>
    <row r="68">
      <c r="A68" s="4" t="n">
        <v>54</v>
      </c>
      <c r="B68" s="4" t="n"/>
      <c r="C68" s="4" t="inlineStr">
        <is>
          <t>Монтаж водосточной системы</t>
        </is>
      </c>
      <c r="D68" s="4" t="inlineStr">
        <is>
          <t>работа</t>
        </is>
      </c>
      <c r="E68" s="4" t="inlineStr">
        <is>
          <t>м</t>
        </is>
      </c>
      <c r="F68" s="5" t="n">
        <v>38</v>
      </c>
      <c r="G68" s="5" t="n">
        <v>495</v>
      </c>
      <c r="H68" s="5">
        <f>F68*G68</f>
        <v/>
      </c>
    </row>
    <row r="69">
      <c r="A69" s="6" t="n">
        <v>55</v>
      </c>
      <c r="B69" s="6" t="n"/>
      <c r="C69" s="6" t="inlineStr">
        <is>
          <t>Снегозадержатели трубчатые</t>
        </is>
      </c>
      <c r="D69" s="6" t="inlineStr">
        <is>
          <t>материал</t>
        </is>
      </c>
      <c r="E69" s="6" t="inlineStr">
        <is>
          <t>м</t>
        </is>
      </c>
      <c r="F69" s="8" t="n">
        <v>22</v>
      </c>
      <c r="G69" s="8" t="n">
        <v>1389</v>
      </c>
      <c r="H69" s="8">
        <f>F69*G69</f>
        <v/>
      </c>
    </row>
    <row r="70">
      <c r="B70" s="9" t="inlineStr">
        <is>
          <t>Итого по разделу «Кровля»</t>
        </is>
      </c>
      <c r="H70" s="10">
        <f>SUM(H57:H69)</f>
        <v/>
      </c>
    </row>
    <row r="71">
      <c r="B71" s="3" t="inlineStr">
        <is>
          <t>Проёмы</t>
        </is>
      </c>
    </row>
    <row r="72">
      <c r="A72" s="6" t="n">
        <v>56</v>
      </c>
      <c r="B72" s="6" t="n"/>
      <c r="C72" s="6" t="inlineStr">
        <is>
          <t>Окно ПВХ двухкамерное</t>
        </is>
      </c>
      <c r="D72" s="6" t="inlineStr">
        <is>
          <t>материал</t>
        </is>
      </c>
      <c r="E72" s="6" t="inlineStr">
        <is>
          <t>м2</t>
        </is>
      </c>
      <c r="F72" s="8" t="n">
        <v>15</v>
      </c>
      <c r="G72" s="8" t="n">
        <v>9525</v>
      </c>
      <c r="H72" s="8">
        <f>F72*G72</f>
        <v/>
      </c>
    </row>
    <row r="73">
      <c r="A73" s="4" t="n">
        <v>57</v>
      </c>
      <c r="B73" s="4" t="n"/>
      <c r="C73" s="4" t="inlineStr">
        <is>
          <t>Установка окон</t>
        </is>
      </c>
      <c r="D73" s="4" t="inlineStr">
        <is>
          <t>работа</t>
        </is>
      </c>
      <c r="E73" s="4" t="inlineStr">
        <is>
          <t>м2</t>
        </is>
      </c>
      <c r="F73" s="5" t="n">
        <v>15</v>
      </c>
      <c r="G73" s="5" t="n">
        <v>3218</v>
      </c>
      <c r="H73" s="5">
        <f>F73*G73</f>
        <v/>
      </c>
    </row>
    <row r="74">
      <c r="A74" s="6" t="n">
        <v>58</v>
      </c>
      <c r="B74" s="6" t="n"/>
      <c r="C74" s="6" t="inlineStr">
        <is>
          <t>Дверь входная металлическая</t>
        </is>
      </c>
      <c r="D74" s="6" t="inlineStr">
        <is>
          <t>материал</t>
        </is>
      </c>
      <c r="E74" s="6" t="inlineStr">
        <is>
          <t>шт</t>
        </is>
      </c>
      <c r="F74" s="8" t="n">
        <v>1</v>
      </c>
      <c r="G74" s="8" t="n">
        <v>29860</v>
      </c>
      <c r="H74" s="8">
        <f>F74*G74</f>
        <v/>
      </c>
    </row>
    <row r="75">
      <c r="A75" s="4" t="n">
        <v>59</v>
      </c>
      <c r="B75" s="4" t="n"/>
      <c r="C75" s="4" t="inlineStr">
        <is>
          <t>Установка входной двери</t>
        </is>
      </c>
      <c r="D75" s="4" t="inlineStr">
        <is>
          <t>работа</t>
        </is>
      </c>
      <c r="E75" s="4" t="inlineStr">
        <is>
          <t>шт</t>
        </is>
      </c>
      <c r="F75" s="5" t="n">
        <v>1</v>
      </c>
      <c r="G75" s="5" t="n">
        <v>7000</v>
      </c>
      <c r="H75" s="5">
        <f>F75*G75</f>
        <v/>
      </c>
    </row>
    <row r="76">
      <c r="A76" s="6" t="n">
        <v>60</v>
      </c>
      <c r="B76" s="6" t="n"/>
      <c r="C76" s="6" t="inlineStr">
        <is>
          <t>Откос оконный наружный (планка ПВХ)</t>
        </is>
      </c>
      <c r="D76" s="6" t="inlineStr">
        <is>
          <t>материал</t>
        </is>
      </c>
      <c r="E76" s="6" t="inlineStr">
        <is>
          <t>шт</t>
        </is>
      </c>
      <c r="F76" s="8" t="n">
        <v>25</v>
      </c>
      <c r="G76" s="8" t="n">
        <v>803</v>
      </c>
      <c r="H76" s="8">
        <f>F76*G76</f>
        <v/>
      </c>
    </row>
    <row r="77">
      <c r="A77" s="4" t="n">
        <v>61</v>
      </c>
      <c r="B77" s="4" t="n"/>
      <c r="C77" s="4" t="inlineStr">
        <is>
          <t>Отделка наружных оконных откосов</t>
        </is>
      </c>
      <c r="D77" s="4" t="inlineStr">
        <is>
          <t>работа</t>
        </is>
      </c>
      <c r="E77" s="4" t="inlineStr">
        <is>
          <t>м2</t>
        </is>
      </c>
      <c r="F77" s="12" t="n">
        <v>8.75</v>
      </c>
      <c r="G77" s="5" t="n">
        <v>350</v>
      </c>
      <c r="H77" s="5">
        <f>F77*G77</f>
        <v/>
      </c>
    </row>
    <row r="78">
      <c r="A78" s="4" t="n">
        <v>62</v>
      </c>
      <c r="B78" s="4" t="n"/>
      <c r="C78" s="4" t="inlineStr">
        <is>
          <t>Установка наружных оконных отливов</t>
        </is>
      </c>
      <c r="D78" s="4" t="inlineStr">
        <is>
          <t>работа</t>
        </is>
      </c>
      <c r="E78" s="4" t="inlineStr">
        <is>
          <t>шт</t>
        </is>
      </c>
      <c r="F78" s="5" t="n">
        <v>9</v>
      </c>
      <c r="G78" s="5" t="n">
        <v>900</v>
      </c>
      <c r="H78" s="5">
        <f>F78*G78</f>
        <v/>
      </c>
    </row>
    <row r="79">
      <c r="A79" s="6" t="n">
        <v>63</v>
      </c>
      <c r="B79" s="6" t="n"/>
      <c r="C79" s="6" t="inlineStr">
        <is>
          <t>Подоконник ПВХ</t>
        </is>
      </c>
      <c r="D79" s="6" t="inlineStr">
        <is>
          <t>материал</t>
        </is>
      </c>
      <c r="E79" s="6" t="inlineStr">
        <is>
          <t>шт</t>
        </is>
      </c>
      <c r="F79" s="8" t="n">
        <v>9</v>
      </c>
      <c r="G79" s="8" t="n">
        <v>1078</v>
      </c>
      <c r="H79" s="8">
        <f>F79*G79</f>
        <v/>
      </c>
    </row>
    <row r="80">
      <c r="A80" s="4" t="n">
        <v>64</v>
      </c>
      <c r="B80" s="4" t="n"/>
      <c r="C80" s="4" t="inlineStr">
        <is>
          <t>Установка подоконников</t>
        </is>
      </c>
      <c r="D80" s="4" t="inlineStr">
        <is>
          <t>работа</t>
        </is>
      </c>
      <c r="E80" s="4" t="inlineStr">
        <is>
          <t>шт</t>
        </is>
      </c>
      <c r="F80" s="5" t="n">
        <v>9</v>
      </c>
      <c r="G80" s="5" t="n">
        <v>900</v>
      </c>
      <c r="H80" s="5">
        <f>F80*G80</f>
        <v/>
      </c>
    </row>
    <row r="81">
      <c r="B81" s="9" t="inlineStr">
        <is>
          <t>Итого по разделу «Проёмы»</t>
        </is>
      </c>
      <c r="H81" s="10">
        <f>SUM(H72:H80)</f>
        <v/>
      </c>
    </row>
    <row r="82">
      <c r="B82" s="3" t="inlineStr">
        <is>
          <t>Фасад</t>
        </is>
      </c>
    </row>
    <row r="83">
      <c r="A83" s="4" t="n">
        <v>65</v>
      </c>
      <c r="B83" s="4" t="n"/>
      <c r="C83" s="4" t="inlineStr">
        <is>
          <t>Монтаж и демонтаж строительных лесов</t>
        </is>
      </c>
      <c r="D83" s="4" t="inlineStr">
        <is>
          <t>работа</t>
        </is>
      </c>
      <c r="E83" s="4" t="inlineStr">
        <is>
          <t>м2</t>
        </is>
      </c>
      <c r="F83" s="5" t="n">
        <v>120</v>
      </c>
      <c r="G83" s="5" t="n">
        <v>265</v>
      </c>
      <c r="H83" s="5">
        <f>F83*G83</f>
        <v/>
      </c>
    </row>
    <row r="84">
      <c r="A84" s="4" t="n">
        <v>66</v>
      </c>
      <c r="B84" s="4" t="n"/>
      <c r="C84" s="4" t="inlineStr">
        <is>
          <t>Аренда строительных лесов</t>
        </is>
      </c>
      <c r="D84" s="4" t="inlineStr">
        <is>
          <t>работа</t>
        </is>
      </c>
      <c r="E84" s="4" t="inlineStr">
        <is>
          <t>м2</t>
        </is>
      </c>
      <c r="F84" s="5" t="n">
        <v>120</v>
      </c>
      <c r="G84" s="5" t="n">
        <v>95</v>
      </c>
      <c r="H84" s="5">
        <f>F84*G84</f>
        <v/>
      </c>
    </row>
    <row r="85">
      <c r="A85" s="4" t="n">
        <v>67</v>
      </c>
      <c r="B85" s="4" t="n"/>
      <c r="C85" s="4" t="inlineStr">
        <is>
          <t>Облицовка цоколя</t>
        </is>
      </c>
      <c r="D85" s="4" t="inlineStr">
        <is>
          <t>работа</t>
        </is>
      </c>
      <c r="E85" s="4" t="inlineStr">
        <is>
          <t>м2</t>
        </is>
      </c>
      <c r="F85" s="5" t="n">
        <v>24</v>
      </c>
      <c r="G85" s="5" t="n">
        <v>3800</v>
      </c>
      <c r="H85" s="5">
        <f>F85*G85</f>
        <v/>
      </c>
    </row>
    <row r="86">
      <c r="A86" s="6" t="n">
        <v>68</v>
      </c>
      <c r="B86" s="6" t="n"/>
      <c r="C86" s="6" t="inlineStr">
        <is>
          <t>Плитка клинкерная для цоколя</t>
        </is>
      </c>
      <c r="D86" s="6" t="inlineStr">
        <is>
          <t>материал</t>
        </is>
      </c>
      <c r="E86" s="6" t="inlineStr">
        <is>
          <t>м2</t>
        </is>
      </c>
      <c r="F86" s="8" t="n">
        <v>24</v>
      </c>
      <c r="G86" s="8" t="n">
        <v>971</v>
      </c>
      <c r="H86" s="8">
        <f>F86*G86</f>
        <v/>
      </c>
    </row>
    <row r="87">
      <c r="B87" s="9" t="inlineStr">
        <is>
          <t>Итого по разделу «Фасад»</t>
        </is>
      </c>
      <c r="H87" s="10">
        <f>SUM(H83:H86)</f>
        <v/>
      </c>
    </row>
    <row r="88">
      <c r="B88" s="3" t="inlineStr">
        <is>
          <t>Электрика</t>
        </is>
      </c>
    </row>
    <row r="89">
      <c r="A89" s="6" t="n">
        <v>69</v>
      </c>
      <c r="B89" s="6" t="n"/>
      <c r="C89" s="6" t="inlineStr">
        <is>
          <t>Щит электрический навесной</t>
        </is>
      </c>
      <c r="D89" s="6" t="inlineStr">
        <is>
          <t>материал</t>
        </is>
      </c>
      <c r="E89" s="6" t="inlineStr">
        <is>
          <t>шт</t>
        </is>
      </c>
      <c r="F89" s="8" t="n">
        <v>1</v>
      </c>
      <c r="G89" s="8" t="n">
        <v>2944</v>
      </c>
      <c r="H89" s="8">
        <f>F89*G89</f>
        <v/>
      </c>
    </row>
    <row r="90">
      <c r="A90" s="6" t="n">
        <v>70</v>
      </c>
      <c r="B90" s="6" t="n"/>
      <c r="C90" s="6" t="inlineStr">
        <is>
          <t>Автомат защиты модульный</t>
        </is>
      </c>
      <c r="D90" s="6" t="inlineStr">
        <is>
          <t>материал</t>
        </is>
      </c>
      <c r="E90" s="6" t="inlineStr">
        <is>
          <t>шт</t>
        </is>
      </c>
      <c r="F90" s="8" t="n">
        <v>14</v>
      </c>
      <c r="G90" s="8" t="n">
        <v>668</v>
      </c>
      <c r="H90" s="8">
        <f>F90*G90</f>
        <v/>
      </c>
    </row>
    <row r="91">
      <c r="A91" s="6" t="n">
        <v>71</v>
      </c>
      <c r="B91" s="6" t="n"/>
      <c r="C91" s="6" t="inlineStr">
        <is>
          <t>Кабель ВВГнг 3х2,5 (розеточные группы)</t>
        </is>
      </c>
      <c r="D91" s="6" t="inlineStr">
        <is>
          <t>материал</t>
        </is>
      </c>
      <c r="E91" s="6" t="inlineStr">
        <is>
          <t>м</t>
        </is>
      </c>
      <c r="F91" s="8" t="n">
        <v>350</v>
      </c>
      <c r="G91" s="8" t="n">
        <v>171</v>
      </c>
      <c r="H91" s="8">
        <f>F91*G91</f>
        <v/>
      </c>
    </row>
    <row r="92">
      <c r="A92" s="6" t="n">
        <v>72</v>
      </c>
      <c r="B92" s="6" t="n"/>
      <c r="C92" s="6" t="inlineStr">
        <is>
          <t>Кабель ВВГнг 3х1,5 (освещение)</t>
        </is>
      </c>
      <c r="D92" s="6" t="inlineStr">
        <is>
          <t>материал</t>
        </is>
      </c>
      <c r="E92" s="6" t="inlineStr">
        <is>
          <t>м</t>
        </is>
      </c>
      <c r="F92" s="8" t="n">
        <v>200</v>
      </c>
      <c r="G92" s="8" t="n">
        <v>111</v>
      </c>
      <c r="H92" s="8">
        <f>F92*G92</f>
        <v/>
      </c>
    </row>
    <row r="93">
      <c r="A93" s="6" t="n">
        <v>73</v>
      </c>
      <c r="B93" s="6" t="n"/>
      <c r="C93" s="6" t="inlineStr">
        <is>
          <t>Розетка встраиваемая с заземлением</t>
        </is>
      </c>
      <c r="D93" s="6" t="inlineStr">
        <is>
          <t>материал</t>
        </is>
      </c>
      <c r="E93" s="6" t="inlineStr">
        <is>
          <t>шт</t>
        </is>
      </c>
      <c r="F93" s="8" t="n">
        <v>30</v>
      </c>
      <c r="G93" s="8" t="n">
        <v>404</v>
      </c>
      <c r="H93" s="8">
        <f>F93*G93</f>
        <v/>
      </c>
    </row>
    <row r="94">
      <c r="A94" s="6" t="n">
        <v>74</v>
      </c>
      <c r="B94" s="6" t="n"/>
      <c r="C94" s="6" t="inlineStr">
        <is>
          <t>Выключатель клавишный встраиваемый</t>
        </is>
      </c>
      <c r="D94" s="6" t="inlineStr">
        <is>
          <t>материал</t>
        </is>
      </c>
      <c r="E94" s="6" t="inlineStr">
        <is>
          <t>шт</t>
        </is>
      </c>
      <c r="F94" s="8" t="n">
        <v>12</v>
      </c>
      <c r="G94" s="8" t="n">
        <v>445</v>
      </c>
      <c r="H94" s="8">
        <f>F94*G94</f>
        <v/>
      </c>
    </row>
    <row r="95">
      <c r="A95" s="6" t="n">
        <v>75</v>
      </c>
      <c r="B95" s="6" t="n"/>
      <c r="C95" s="6" t="inlineStr">
        <is>
          <t>Светильник потолочный точечный</t>
        </is>
      </c>
      <c r="D95" s="6" t="inlineStr">
        <is>
          <t>материал</t>
        </is>
      </c>
      <c r="E95" s="6" t="inlineStr">
        <is>
          <t>шт</t>
        </is>
      </c>
      <c r="F95" s="8" t="n">
        <v>18</v>
      </c>
      <c r="G95" s="8" t="n">
        <v>832</v>
      </c>
      <c r="H95" s="8">
        <f>F95*G95</f>
        <v/>
      </c>
    </row>
    <row r="96">
      <c r="A96" s="4" t="n">
        <v>76</v>
      </c>
      <c r="B96" s="4" t="n"/>
      <c r="C96" s="4" t="inlineStr">
        <is>
          <t>Электромонтаж точки (розетка, выключатель, светильник)</t>
        </is>
      </c>
      <c r="D96" s="4" t="inlineStr">
        <is>
          <t>работа</t>
        </is>
      </c>
      <c r="E96" s="4" t="inlineStr">
        <is>
          <t>шт</t>
        </is>
      </c>
      <c r="F96" s="5" t="n">
        <v>60</v>
      </c>
      <c r="G96" s="5" t="n">
        <v>600</v>
      </c>
      <c r="H96" s="5">
        <f>F96*G96</f>
        <v/>
      </c>
    </row>
    <row r="97">
      <c r="A97" s="6" t="n">
        <v>77</v>
      </c>
      <c r="B97" s="6" t="n"/>
      <c r="C97" s="6" t="inlineStr">
        <is>
          <t>Провод СИП 4х16 для ввода</t>
        </is>
      </c>
      <c r="D97" s="6" t="inlineStr">
        <is>
          <t>материал</t>
        </is>
      </c>
      <c r="E97" s="6" t="inlineStr">
        <is>
          <t>м</t>
        </is>
      </c>
      <c r="F97" s="8" t="n">
        <v>15</v>
      </c>
      <c r="G97" s="8" t="n">
        <v>167</v>
      </c>
      <c r="H97" s="8">
        <f>F97*G97</f>
        <v/>
      </c>
    </row>
    <row r="98">
      <c r="A98" s="4" t="n">
        <v>78</v>
      </c>
      <c r="B98" s="4" t="n"/>
      <c r="C98" s="4" t="inlineStr">
        <is>
          <t>Монтаж ввода электричества (воздушный, СИП)</t>
        </is>
      </c>
      <c r="D98" s="4" t="inlineStr">
        <is>
          <t>работа</t>
        </is>
      </c>
      <c r="E98" s="4" t="inlineStr">
        <is>
          <t>м</t>
        </is>
      </c>
      <c r="F98" s="5" t="n">
        <v>15</v>
      </c>
      <c r="G98" s="5" t="n">
        <v>450</v>
      </c>
      <c r="H98" s="5">
        <f>F98*G98</f>
        <v/>
      </c>
    </row>
    <row r="99">
      <c r="A99" s="6" t="n">
        <v>79</v>
      </c>
      <c r="B99" s="6" t="n"/>
      <c r="C99" s="6" t="inlineStr">
        <is>
          <t>Контур заземления (комплект 6 м)</t>
        </is>
      </c>
      <c r="D99" s="6" t="inlineStr">
        <is>
          <t>материал</t>
        </is>
      </c>
      <c r="E99" s="6" t="inlineStr">
        <is>
          <t>шт</t>
        </is>
      </c>
      <c r="F99" s="8" t="n">
        <v>1</v>
      </c>
      <c r="G99" s="8" t="n">
        <v>10682</v>
      </c>
      <c r="H99" s="8">
        <f>F99*G99</f>
        <v/>
      </c>
    </row>
    <row r="100">
      <c r="A100" s="4" t="n">
        <v>80</v>
      </c>
      <c r="B100" s="4" t="n"/>
      <c r="C100" s="4" t="inlineStr">
        <is>
          <t>Монтаж контура заземления</t>
        </is>
      </c>
      <c r="D100" s="4" t="inlineStr">
        <is>
          <t>работа</t>
        </is>
      </c>
      <c r="E100" s="4" t="inlineStr">
        <is>
          <t>м</t>
        </is>
      </c>
      <c r="F100" s="5" t="n">
        <v>10</v>
      </c>
      <c r="G100" s="5" t="n">
        <v>800</v>
      </c>
      <c r="H100" s="5">
        <f>F100*G100</f>
        <v/>
      </c>
    </row>
    <row r="101">
      <c r="A101" s="6" t="n">
        <v>81</v>
      </c>
      <c r="B101" s="6" t="n"/>
      <c r="C101" s="6" t="inlineStr">
        <is>
          <t>Щит учёта (навесной корпус под счётчик)</t>
        </is>
      </c>
      <c r="D101" s="6" t="inlineStr">
        <is>
          <t>материал</t>
        </is>
      </c>
      <c r="E101" s="6" t="inlineStr">
        <is>
          <t>шт</t>
        </is>
      </c>
      <c r="F101" s="8" t="n">
        <v>1</v>
      </c>
      <c r="G101" s="8" t="n">
        <v>3908</v>
      </c>
      <c r="H101" s="8">
        <f>F101*G101</f>
        <v/>
      </c>
    </row>
    <row r="102">
      <c r="A102" s="6" t="n">
        <v>82</v>
      </c>
      <c r="B102" s="6" t="n"/>
      <c r="C102" s="6" t="inlineStr">
        <is>
          <t>Счётчик электроэнергии однофазный</t>
        </is>
      </c>
      <c r="D102" s="6" t="inlineStr">
        <is>
          <t>материал</t>
        </is>
      </c>
      <c r="E102" s="6" t="inlineStr">
        <is>
          <t>шт</t>
        </is>
      </c>
      <c r="F102" s="8" t="n">
        <v>1</v>
      </c>
      <c r="G102" s="8" t="n">
        <v>2730</v>
      </c>
      <c r="H102" s="8">
        <f>F102*G102</f>
        <v/>
      </c>
    </row>
    <row r="103">
      <c r="A103" s="4" t="n">
        <v>83</v>
      </c>
      <c r="B103" s="4" t="n"/>
      <c r="C103" s="4" t="inlineStr">
        <is>
          <t>Монтаж щита учёта и счётчика</t>
        </is>
      </c>
      <c r="D103" s="4" t="inlineStr">
        <is>
          <t>работа</t>
        </is>
      </c>
      <c r="E103" s="4" t="inlineStr">
        <is>
          <t>шт</t>
        </is>
      </c>
      <c r="F103" s="5" t="n">
        <v>1</v>
      </c>
      <c r="G103" s="5" t="n">
        <v>2500</v>
      </c>
      <c r="H103" s="5">
        <f>F103*G103</f>
        <v/>
      </c>
    </row>
    <row r="104">
      <c r="B104" s="9" t="inlineStr">
        <is>
          <t>Итого по разделу «Электрика»</t>
        </is>
      </c>
      <c r="H104" s="10">
        <f>SUM(H89:H103)</f>
        <v/>
      </c>
    </row>
    <row r="105">
      <c r="B105" s="3" t="inlineStr">
        <is>
          <t>Водоснабжение</t>
        </is>
      </c>
    </row>
    <row r="106">
      <c r="A106" s="6" t="n">
        <v>84</v>
      </c>
      <c r="B106" s="6" t="n"/>
      <c r="C106" s="6" t="inlineStr">
        <is>
          <t>Труба полипропиленовая 20 мм</t>
        </is>
      </c>
      <c r="D106" s="6" t="inlineStr">
        <is>
          <t>материал</t>
        </is>
      </c>
      <c r="E106" s="6" t="inlineStr">
        <is>
          <t>м</t>
        </is>
      </c>
      <c r="F106" s="8" t="n">
        <v>80</v>
      </c>
      <c r="G106" s="8" t="n">
        <v>182</v>
      </c>
      <c r="H106" s="8">
        <f>F106*G106</f>
        <v/>
      </c>
    </row>
    <row r="107">
      <c r="A107" s="6" t="n">
        <v>85</v>
      </c>
      <c r="B107" s="6" t="n"/>
      <c r="C107" s="6" t="inlineStr">
        <is>
          <t>Фитинг полипропиленовый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50</v>
      </c>
      <c r="G107" s="8" t="n">
        <v>169</v>
      </c>
      <c r="H107" s="8">
        <f>F107*G107</f>
        <v/>
      </c>
    </row>
    <row r="108">
      <c r="A108" s="6" t="n">
        <v>86</v>
      </c>
      <c r="B108" s="6" t="n"/>
      <c r="C108" s="6" t="inlineStr">
        <is>
          <t>Кран шаровой</t>
        </is>
      </c>
      <c r="D108" s="6" t="inlineStr">
        <is>
          <t>материал</t>
        </is>
      </c>
      <c r="E108" s="6" t="inlineStr">
        <is>
          <t>шт</t>
        </is>
      </c>
      <c r="F108" s="8" t="n">
        <v>10</v>
      </c>
      <c r="G108" s="8" t="n">
        <v>749</v>
      </c>
      <c r="H108" s="8">
        <f>F108*G108</f>
        <v/>
      </c>
    </row>
    <row r="109">
      <c r="A109" s="6" t="n">
        <v>87</v>
      </c>
      <c r="B109" s="6" t="n"/>
      <c r="C109" s="6" t="inlineStr">
        <is>
          <t>Коллектор распределительный</t>
        </is>
      </c>
      <c r="D109" s="6" t="inlineStr">
        <is>
          <t>материал</t>
        </is>
      </c>
      <c r="E109" s="6" t="inlineStr">
        <is>
          <t>шт</t>
        </is>
      </c>
      <c r="F109" s="8" t="n">
        <v>1</v>
      </c>
      <c r="G109" s="8" t="n">
        <v>2691</v>
      </c>
      <c r="H109" s="8">
        <f>F109*G109</f>
        <v/>
      </c>
    </row>
    <row r="110">
      <c r="A110" s="6" t="n">
        <v>88</v>
      </c>
      <c r="B110" s="6" t="n"/>
      <c r="C110" s="6" t="inlineStr">
        <is>
          <t>Теплоизоляция трубная</t>
        </is>
      </c>
      <c r="D110" s="6" t="inlineStr">
        <is>
          <t>материал</t>
        </is>
      </c>
      <c r="E110" s="6" t="inlineStr">
        <is>
          <t>м</t>
        </is>
      </c>
      <c r="F110" s="8" t="n">
        <v>40</v>
      </c>
      <c r="G110" s="8" t="n">
        <v>45</v>
      </c>
      <c r="H110" s="8">
        <f>F110*G110</f>
        <v/>
      </c>
    </row>
    <row r="111">
      <c r="A111" s="4" t="n">
        <v>89</v>
      </c>
      <c r="B111" s="4" t="n"/>
      <c r="C111" s="4" t="inlineStr">
        <is>
          <t>Монтаж водоснабжения</t>
        </is>
      </c>
      <c r="D111" s="4" t="inlineStr">
        <is>
          <t>работа</t>
        </is>
      </c>
      <c r="E111" s="4" t="inlineStr">
        <is>
          <t>м</t>
        </is>
      </c>
      <c r="F111" s="5" t="n">
        <v>80</v>
      </c>
      <c r="G111" s="5" t="n">
        <v>600</v>
      </c>
      <c r="H111" s="5">
        <f>F111*G111</f>
        <v/>
      </c>
    </row>
    <row r="112">
      <c r="A112" s="6" t="n">
        <v>90</v>
      </c>
      <c r="B112" s="6" t="n"/>
      <c r="C112" s="6" t="inlineStr">
        <is>
          <t>Водонагреватель накопительный 80–100 л</t>
        </is>
      </c>
      <c r="D112" s="6" t="inlineStr">
        <is>
          <t>материал</t>
        </is>
      </c>
      <c r="E112" s="6" t="inlineStr">
        <is>
          <t>шт</t>
        </is>
      </c>
      <c r="F112" s="8" t="n">
        <v>1</v>
      </c>
      <c r="G112" s="8" t="n">
        <v>24190</v>
      </c>
      <c r="H112" s="8">
        <f>F112*G112</f>
        <v/>
      </c>
    </row>
    <row r="113">
      <c r="A113" s="4" t="n">
        <v>91</v>
      </c>
      <c r="B113" s="4" t="n"/>
      <c r="C113" s="4" t="inlineStr">
        <is>
          <t>Установка водонагревателя</t>
        </is>
      </c>
      <c r="D113" s="4" t="inlineStr">
        <is>
          <t>работа</t>
        </is>
      </c>
      <c r="E113" s="4" t="inlineStr">
        <is>
          <t>шт</t>
        </is>
      </c>
      <c r="F113" s="5" t="n">
        <v>1</v>
      </c>
      <c r="G113" s="5" t="n">
        <v>4100</v>
      </c>
      <c r="H113" s="5">
        <f>F113*G113</f>
        <v/>
      </c>
    </row>
    <row r="114">
      <c r="A114" s="6" t="n">
        <v>92</v>
      </c>
      <c r="B114" s="6" t="n"/>
      <c r="C114" s="6" t="inlineStr">
        <is>
          <t>Насосная станция</t>
        </is>
      </c>
      <c r="D114" s="6" t="inlineStr">
        <is>
          <t>материал</t>
        </is>
      </c>
      <c r="E114" s="6" t="inlineStr">
        <is>
          <t>шт</t>
        </is>
      </c>
      <c r="F114" s="8" t="n">
        <v>1</v>
      </c>
      <c r="G114" s="8" t="n">
        <v>17865</v>
      </c>
      <c r="H114" s="8">
        <f>F114*G114</f>
        <v/>
      </c>
    </row>
    <row r="115">
      <c r="A115" s="4" t="n">
        <v>93</v>
      </c>
      <c r="B115" s="4" t="n"/>
      <c r="C115" s="4" t="inlineStr">
        <is>
          <t>Установка насосной станции</t>
        </is>
      </c>
      <c r="D115" s="4" t="inlineStr">
        <is>
          <t>работа</t>
        </is>
      </c>
      <c r="E115" s="4" t="inlineStr">
        <is>
          <t>шт</t>
        </is>
      </c>
      <c r="F115" s="5" t="n">
        <v>1</v>
      </c>
      <c r="G115" s="5" t="n">
        <v>4000</v>
      </c>
      <c r="H115" s="5">
        <f>F115*G115</f>
        <v/>
      </c>
    </row>
    <row r="116">
      <c r="A116" s="6" t="n">
        <v>94</v>
      </c>
      <c r="B116" s="6" t="n"/>
      <c r="C116" s="6" t="inlineStr">
        <is>
          <t>Труба ПНД d32 для ввода воды</t>
        </is>
      </c>
      <c r="D116" s="6" t="inlineStr">
        <is>
          <t>материал</t>
        </is>
      </c>
      <c r="E116" s="6" t="inlineStr">
        <is>
          <t>м</t>
        </is>
      </c>
      <c r="F116" s="8" t="n">
        <v>15</v>
      </c>
      <c r="G116" s="8" t="n">
        <v>77</v>
      </c>
      <c r="H116" s="8">
        <f>F116*G116</f>
        <v/>
      </c>
    </row>
    <row r="117">
      <c r="A117" s="4" t="n">
        <v>95</v>
      </c>
      <c r="B117" s="4" t="n"/>
      <c r="C117" s="4" t="inlineStr">
        <is>
          <t>Монтаж ввода воды</t>
        </is>
      </c>
      <c r="D117" s="4" t="inlineStr">
        <is>
          <t>работа</t>
        </is>
      </c>
      <c r="E117" s="4" t="inlineStr">
        <is>
          <t>м</t>
        </is>
      </c>
      <c r="F117" s="5" t="n">
        <v>15</v>
      </c>
      <c r="G117" s="5" t="n">
        <v>150</v>
      </c>
      <c r="H117" s="5">
        <f>F117*G117</f>
        <v/>
      </c>
    </row>
    <row r="118">
      <c r="B118" s="9" t="inlineStr">
        <is>
          <t>Итого по разделу «Водоснабжение»</t>
        </is>
      </c>
      <c r="H118" s="10">
        <f>SUM(H106:H117)</f>
        <v/>
      </c>
    </row>
    <row r="119">
      <c r="B119" s="3" t="inlineStr">
        <is>
          <t>Канализация</t>
        </is>
      </c>
    </row>
    <row r="120">
      <c r="A120" s="6" t="n">
        <v>96</v>
      </c>
      <c r="B120" s="6" t="n"/>
      <c r="C120" s="6" t="inlineStr">
        <is>
          <t>Труба канализационная 110 мм</t>
        </is>
      </c>
      <c r="D120" s="6" t="inlineStr">
        <is>
          <t>материал</t>
        </is>
      </c>
      <c r="E120" s="6" t="inlineStr">
        <is>
          <t>м</t>
        </is>
      </c>
      <c r="F120" s="8" t="n">
        <v>30</v>
      </c>
      <c r="G120" s="8" t="n">
        <v>428</v>
      </c>
      <c r="H120" s="8">
        <f>F120*G120</f>
        <v/>
      </c>
    </row>
    <row r="121">
      <c r="A121" s="6" t="n">
        <v>97</v>
      </c>
      <c r="B121" s="6" t="n"/>
      <c r="C121" s="6" t="inlineStr">
        <is>
          <t>Фасонные части канализации</t>
        </is>
      </c>
      <c r="D121" s="6" t="inlineStr">
        <is>
          <t>материал</t>
        </is>
      </c>
      <c r="E121" s="6" t="inlineStr">
        <is>
          <t>шт</t>
        </is>
      </c>
      <c r="F121" s="8" t="n">
        <v>25</v>
      </c>
      <c r="G121" s="8" t="n">
        <v>127</v>
      </c>
      <c r="H121" s="8">
        <f>F121*G121</f>
        <v/>
      </c>
    </row>
    <row r="122">
      <c r="A122" s="4" t="n">
        <v>98</v>
      </c>
      <c r="B122" s="4" t="n"/>
      <c r="C122" s="4" t="inlineStr">
        <is>
          <t>Монтаж канализации</t>
        </is>
      </c>
      <c r="D122" s="4" t="inlineStr">
        <is>
          <t>работа</t>
        </is>
      </c>
      <c r="E122" s="4" t="inlineStr">
        <is>
          <t>м</t>
        </is>
      </c>
      <c r="F122" s="5" t="n">
        <v>30</v>
      </c>
      <c r="G122" s="5" t="n">
        <v>220</v>
      </c>
      <c r="H122" s="5">
        <f>F122*G122</f>
        <v/>
      </c>
    </row>
    <row r="123">
      <c r="B123" s="9" t="inlineStr">
        <is>
          <t>Итого по разделу «Канализация»</t>
        </is>
      </c>
      <c r="H123" s="10">
        <f>SUM(H120:H122)</f>
        <v/>
      </c>
    </row>
    <row r="124">
      <c r="B124" s="3" t="inlineStr">
        <is>
          <t>Отопление</t>
        </is>
      </c>
    </row>
    <row r="125">
      <c r="A125" s="6" t="n">
        <v>99</v>
      </c>
      <c r="B125" s="6" t="n"/>
      <c r="C125" s="6" t="inlineStr">
        <is>
          <t>Котёл газовый настенный</t>
        </is>
      </c>
      <c r="D125" s="6" t="inlineStr">
        <is>
          <t>материал</t>
        </is>
      </c>
      <c r="E125" s="6" t="inlineStr">
        <is>
          <t>шт</t>
        </is>
      </c>
      <c r="F125" s="8" t="n">
        <v>1</v>
      </c>
      <c r="G125" s="8" t="n">
        <v>69453</v>
      </c>
      <c r="H125" s="8">
        <f>F125*G125</f>
        <v/>
      </c>
    </row>
    <row r="126">
      <c r="A126" s="6" t="n">
        <v>100</v>
      </c>
      <c r="B126" s="6" t="n"/>
      <c r="C126" s="6" t="inlineStr">
        <is>
          <t>Радиатор биметаллический</t>
        </is>
      </c>
      <c r="D126" s="6" t="inlineStr">
        <is>
          <t>материал</t>
        </is>
      </c>
      <c r="E126" s="6" t="inlineStr">
        <is>
          <t>шт</t>
        </is>
      </c>
      <c r="F126" s="8" t="n">
        <v>9</v>
      </c>
      <c r="G126" s="8" t="n">
        <v>10080</v>
      </c>
      <c r="H126" s="8">
        <f>F126*G126</f>
        <v/>
      </c>
    </row>
    <row r="127">
      <c r="A127" s="6" t="n">
        <v>101</v>
      </c>
      <c r="B127" s="6" t="n"/>
      <c r="C127" s="6" t="inlineStr">
        <is>
          <t>Труба для отопления PEX 16 мм</t>
        </is>
      </c>
      <c r="D127" s="6" t="inlineStr">
        <is>
          <t>материал</t>
        </is>
      </c>
      <c r="E127" s="6" t="inlineStr">
        <is>
          <t>м</t>
        </is>
      </c>
      <c r="F127" s="8" t="n">
        <v>120</v>
      </c>
      <c r="G127" s="8" t="n">
        <v>190</v>
      </c>
      <c r="H127" s="8">
        <f>F127*G127</f>
        <v/>
      </c>
    </row>
    <row r="128">
      <c r="A128" s="4" t="n">
        <v>102</v>
      </c>
      <c r="B128" s="4" t="n"/>
      <c r="C128" s="4" t="inlineStr">
        <is>
          <t>Установка радиаторов отопления</t>
        </is>
      </c>
      <c r="D128" s="4" t="inlineStr">
        <is>
          <t>работа</t>
        </is>
      </c>
      <c r="E128" s="4" t="inlineStr">
        <is>
          <t>шт</t>
        </is>
      </c>
      <c r="F128" s="5" t="n">
        <v>9</v>
      </c>
      <c r="G128" s="5" t="n">
        <v>1800</v>
      </c>
      <c r="H128" s="5">
        <f>F128*G128</f>
        <v/>
      </c>
    </row>
    <row r="129">
      <c r="A129" s="4" t="n">
        <v>103</v>
      </c>
      <c r="B129" s="4" t="n"/>
      <c r="C129" s="4" t="inlineStr">
        <is>
          <t>Монтаж трубопроводов отопления</t>
        </is>
      </c>
      <c r="D129" s="4" t="inlineStr">
        <is>
          <t>работа</t>
        </is>
      </c>
      <c r="E129" s="4" t="inlineStr">
        <is>
          <t>м</t>
        </is>
      </c>
      <c r="F129" s="5" t="n">
        <v>120</v>
      </c>
      <c r="G129" s="5" t="n">
        <v>700</v>
      </c>
      <c r="H129" s="5">
        <f>F129*G129</f>
        <v/>
      </c>
    </row>
    <row r="130">
      <c r="B130" s="9" t="inlineStr">
        <is>
          <t>Итого по разделу «Отопление»</t>
        </is>
      </c>
      <c r="H130" s="10">
        <f>SUM(H125:H129)</f>
        <v/>
      </c>
    </row>
    <row r="131">
      <c r="B131" s="3" t="inlineStr">
        <is>
          <t>Вентиляция</t>
        </is>
      </c>
    </row>
    <row r="132">
      <c r="A132" s="6" t="n">
        <v>104</v>
      </c>
      <c r="B132" s="6" t="n"/>
      <c r="C132" s="6" t="inlineStr">
        <is>
          <t>Воздуховод круглый 125 мм</t>
        </is>
      </c>
      <c r="D132" s="6" t="inlineStr">
        <is>
          <t>материал</t>
        </is>
      </c>
      <c r="E132" s="6" t="inlineStr">
        <is>
          <t>м</t>
        </is>
      </c>
      <c r="F132" s="8" t="n">
        <v>25</v>
      </c>
      <c r="G132" s="8" t="n">
        <v>401</v>
      </c>
      <c r="H132" s="8">
        <f>F132*G132</f>
        <v/>
      </c>
    </row>
    <row r="133">
      <c r="A133" s="6" t="n">
        <v>105</v>
      </c>
      <c r="B133" s="6" t="n"/>
      <c r="C133" s="6" t="inlineStr">
        <is>
          <t>Решётка вентиляционная</t>
        </is>
      </c>
      <c r="D133" s="6" t="inlineStr">
        <is>
          <t>материал</t>
        </is>
      </c>
      <c r="E133" s="6" t="inlineStr">
        <is>
          <t>шт</t>
        </is>
      </c>
      <c r="F133" s="8" t="n">
        <v>8</v>
      </c>
      <c r="G133" s="8" t="n">
        <v>256</v>
      </c>
      <c r="H133" s="8">
        <f>F133*G133</f>
        <v/>
      </c>
    </row>
    <row r="134">
      <c r="A134" s="6" t="n">
        <v>106</v>
      </c>
      <c r="B134" s="6" t="n"/>
      <c r="C134" s="6" t="inlineStr">
        <is>
          <t>Вентилятор вытяжной бытовой</t>
        </is>
      </c>
      <c r="D134" s="6" t="inlineStr">
        <is>
          <t>материал</t>
        </is>
      </c>
      <c r="E134" s="6" t="inlineStr">
        <is>
          <t>шт</t>
        </is>
      </c>
      <c r="F134" s="8" t="n">
        <v>2</v>
      </c>
      <c r="G134" s="8" t="n">
        <v>2858</v>
      </c>
      <c r="H134" s="8">
        <f>F134*G134</f>
        <v/>
      </c>
    </row>
    <row r="135">
      <c r="A135" s="4" t="n">
        <v>107</v>
      </c>
      <c r="B135" s="4" t="n"/>
      <c r="C135" s="4" t="inlineStr">
        <is>
          <t>Монтаж вентиляции</t>
        </is>
      </c>
      <c r="D135" s="4" t="inlineStr">
        <is>
          <t>работа</t>
        </is>
      </c>
      <c r="E135" s="4" t="inlineStr">
        <is>
          <t>м</t>
        </is>
      </c>
      <c r="F135" s="5" t="n">
        <v>25</v>
      </c>
      <c r="G135" s="5" t="n">
        <v>159</v>
      </c>
      <c r="H135" s="5">
        <f>F135*G135</f>
        <v/>
      </c>
    </row>
    <row r="136">
      <c r="A136" s="6" t="n">
        <v>108</v>
      </c>
      <c r="B136" s="6" t="n"/>
      <c r="C136" s="6" t="inlineStr">
        <is>
          <t>Клапан приточный стеновой</t>
        </is>
      </c>
      <c r="D136" s="6" t="inlineStr">
        <is>
          <t>материал</t>
        </is>
      </c>
      <c r="E136" s="6" t="inlineStr">
        <is>
          <t>шт</t>
        </is>
      </c>
      <c r="F136" s="8" t="n">
        <v>4</v>
      </c>
      <c r="G136" s="8" t="n">
        <v>1973</v>
      </c>
      <c r="H136" s="8">
        <f>F136*G136</f>
        <v/>
      </c>
    </row>
    <row r="137">
      <c r="A137" s="4" t="n">
        <v>109</v>
      </c>
      <c r="B137" s="4" t="n"/>
      <c r="C137" s="4" t="inlineStr">
        <is>
          <t>Устройство приточного клапана в стене</t>
        </is>
      </c>
      <c r="D137" s="4" t="inlineStr">
        <is>
          <t>работа</t>
        </is>
      </c>
      <c r="E137" s="4" t="inlineStr">
        <is>
          <t>шт</t>
        </is>
      </c>
      <c r="F137" s="5" t="n">
        <v>4</v>
      </c>
      <c r="G137" s="5" t="n">
        <v>650</v>
      </c>
      <c r="H137" s="5">
        <f>F137*G137</f>
        <v/>
      </c>
    </row>
    <row r="138">
      <c r="A138" s="4" t="n">
        <v>110</v>
      </c>
      <c r="B138" s="4" t="n"/>
      <c r="C138" s="4" t="inlineStr">
        <is>
          <t>Устройство вентиляционного канала (гильза Ø100–150)</t>
        </is>
      </c>
      <c r="D138" s="4" t="inlineStr">
        <is>
          <t>работа</t>
        </is>
      </c>
      <c r="E138" s="4" t="inlineStr">
        <is>
          <t>м</t>
        </is>
      </c>
      <c r="F138" s="5" t="n">
        <v>3</v>
      </c>
      <c r="G138" s="5" t="n">
        <v>295</v>
      </c>
      <c r="H138" s="5">
        <f>F138*G138</f>
        <v/>
      </c>
    </row>
    <row r="139">
      <c r="B139" s="9" t="inlineStr">
        <is>
          <t>Итого по разделу «Вентиляция»</t>
        </is>
      </c>
      <c r="H139" s="10">
        <f>SUM(H132:H138)</f>
        <v/>
      </c>
    </row>
    <row r="140">
      <c r="B140" s="3" t="inlineStr">
        <is>
          <t>Полы</t>
        </is>
      </c>
    </row>
    <row r="141">
      <c r="A141" s="6" t="n">
        <v>111</v>
      </c>
      <c r="B141" s="6" t="n"/>
      <c r="C141" s="6" t="inlineStr">
        <is>
          <t>Смесь цементно-песчаная М150 для стяжки</t>
        </is>
      </c>
      <c r="D141" s="6" t="inlineStr">
        <is>
          <t>материал</t>
        </is>
      </c>
      <c r="E141" s="6" t="inlineStr">
        <is>
          <t>т</t>
        </is>
      </c>
      <c r="F141" s="8" t="n">
        <v>10</v>
      </c>
      <c r="G141" s="8" t="n">
        <v>9525</v>
      </c>
      <c r="H141" s="8">
        <f>F141*G141</f>
        <v/>
      </c>
    </row>
    <row r="142">
      <c r="A142" s="6" t="n">
        <v>112</v>
      </c>
      <c r="B142" s="6" t="n"/>
      <c r="C142" s="6" t="inlineStr">
        <is>
          <t>Наливной пол (ровнитель)</t>
        </is>
      </c>
      <c r="D142" s="6" t="inlineStr">
        <is>
          <t>материал</t>
        </is>
      </c>
      <c r="E142" s="6" t="inlineStr">
        <is>
          <t>кг</t>
        </is>
      </c>
      <c r="F142" s="8" t="n">
        <v>300</v>
      </c>
      <c r="G142" s="8" t="n">
        <v>37</v>
      </c>
      <c r="H142" s="8">
        <f>F142*G142</f>
        <v/>
      </c>
    </row>
    <row r="143">
      <c r="A143" s="4" t="n">
        <v>113</v>
      </c>
      <c r="B143" s="4" t="n"/>
      <c r="C143" s="4" t="inlineStr">
        <is>
          <t>Устройство стяжки пола</t>
        </is>
      </c>
      <c r="D143" s="4" t="inlineStr">
        <is>
          <t>работа</t>
        </is>
      </c>
      <c r="E143" s="4" t="inlineStr">
        <is>
          <t>м2</t>
        </is>
      </c>
      <c r="F143" s="5" t="n">
        <v>100</v>
      </c>
      <c r="G143" s="5" t="n">
        <v>600</v>
      </c>
      <c r="H143" s="5">
        <f>F143*G143</f>
        <v/>
      </c>
    </row>
    <row r="144">
      <c r="A144" s="6" t="n">
        <v>114</v>
      </c>
      <c r="B144" s="6" t="n"/>
      <c r="C144" s="6" t="inlineStr">
        <is>
          <t>Ламинат 32 класс</t>
        </is>
      </c>
      <c r="D144" s="6" t="inlineStr">
        <is>
          <t>материал</t>
        </is>
      </c>
      <c r="E144" s="6" t="inlineStr">
        <is>
          <t>м2</t>
        </is>
      </c>
      <c r="F144" s="8" t="n">
        <v>63</v>
      </c>
      <c r="G144" s="8" t="n">
        <v>918</v>
      </c>
      <c r="H144" s="8">
        <f>F144*G144</f>
        <v/>
      </c>
    </row>
    <row r="145">
      <c r="A145" s="6" t="n">
        <v>115</v>
      </c>
      <c r="B145" s="6" t="n"/>
      <c r="C145" s="6" t="inlineStr">
        <is>
          <t>Керамогранит напольный</t>
        </is>
      </c>
      <c r="D145" s="6" t="inlineStr">
        <is>
          <t>материал</t>
        </is>
      </c>
      <c r="E145" s="6" t="inlineStr">
        <is>
          <t>м2</t>
        </is>
      </c>
      <c r="F145" s="8" t="n">
        <v>26</v>
      </c>
      <c r="G145" s="8" t="n">
        <v>1948</v>
      </c>
      <c r="H145" s="8">
        <f>F145*G145</f>
        <v/>
      </c>
    </row>
    <row r="146">
      <c r="A146" s="6" t="n">
        <v>116</v>
      </c>
      <c r="B146" s="6" t="n"/>
      <c r="C146" s="6" t="inlineStr">
        <is>
          <t>Клей плиточный</t>
        </is>
      </c>
      <c r="D146" s="6" t="inlineStr">
        <is>
          <t>материал</t>
        </is>
      </c>
      <c r="E146" s="6" t="inlineStr">
        <is>
          <t>кг</t>
        </is>
      </c>
      <c r="F146" s="8" t="n">
        <v>130</v>
      </c>
      <c r="G146" s="8" t="n">
        <v>47</v>
      </c>
      <c r="H146" s="8">
        <f>F146*G146</f>
        <v/>
      </c>
    </row>
    <row r="147">
      <c r="A147" s="6" t="n">
        <v>117</v>
      </c>
      <c r="B147" s="6" t="n"/>
      <c r="C147" s="6" t="inlineStr">
        <is>
          <t>Плинтус напольный</t>
        </is>
      </c>
      <c r="D147" s="6" t="inlineStr">
        <is>
          <t>материал</t>
        </is>
      </c>
      <c r="E147" s="6" t="inlineStr">
        <is>
          <t>м</t>
        </is>
      </c>
      <c r="F147" s="8" t="n">
        <v>110</v>
      </c>
      <c r="G147" s="8" t="n">
        <v>283</v>
      </c>
      <c r="H147" s="8">
        <f>F147*G147</f>
        <v/>
      </c>
    </row>
    <row r="148">
      <c r="A148" s="4" t="n">
        <v>118</v>
      </c>
      <c r="B148" s="4" t="n"/>
      <c r="C148" s="4" t="inlineStr">
        <is>
          <t>Укладка ламината</t>
        </is>
      </c>
      <c r="D148" s="4" t="inlineStr">
        <is>
          <t>работа</t>
        </is>
      </c>
      <c r="E148" s="4" t="inlineStr">
        <is>
          <t>м2</t>
        </is>
      </c>
      <c r="F148" s="5" t="n">
        <v>60</v>
      </c>
      <c r="G148" s="5" t="n">
        <v>440</v>
      </c>
      <c r="H148" s="5">
        <f>F148*G148</f>
        <v/>
      </c>
    </row>
    <row r="149">
      <c r="A149" s="4" t="n">
        <v>119</v>
      </c>
      <c r="B149" s="4" t="n"/>
      <c r="C149" s="4" t="inlineStr">
        <is>
          <t>Укладка керамогранита на пол</t>
        </is>
      </c>
      <c r="D149" s="4" t="inlineStr">
        <is>
          <t>работа</t>
        </is>
      </c>
      <c r="E149" s="4" t="inlineStr">
        <is>
          <t>м2</t>
        </is>
      </c>
      <c r="F149" s="5" t="n">
        <v>25</v>
      </c>
      <c r="G149" s="5" t="n">
        <v>985</v>
      </c>
      <c r="H149" s="5">
        <f>F149*G149</f>
        <v/>
      </c>
    </row>
    <row r="150">
      <c r="B150" s="9" t="inlineStr">
        <is>
          <t>Итого по разделу «Полы»</t>
        </is>
      </c>
      <c r="H150" s="10">
        <f>SUM(H141:H149)</f>
        <v/>
      </c>
    </row>
    <row r="151">
      <c r="B151" s="3" t="inlineStr">
        <is>
          <t>Отделка стен</t>
        </is>
      </c>
    </row>
    <row r="152">
      <c r="A152" s="6" t="n">
        <v>120</v>
      </c>
      <c r="B152" s="6" t="n"/>
      <c r="C152" s="6" t="inlineStr">
        <is>
          <t>Штукатурка гипсовая</t>
        </is>
      </c>
      <c r="D152" s="6" t="inlineStr">
        <is>
          <t>материал</t>
        </is>
      </c>
      <c r="E152" s="6" t="inlineStr">
        <is>
          <t>кг</t>
        </is>
      </c>
      <c r="F152" s="8" t="n">
        <v>3504</v>
      </c>
      <c r="G152" s="8" t="n">
        <v>17</v>
      </c>
      <c r="H152" s="8">
        <f>F152*G152</f>
        <v/>
      </c>
    </row>
    <row r="153">
      <c r="A153" s="6" t="n">
        <v>121</v>
      </c>
      <c r="B153" s="6" t="n"/>
      <c r="C153" s="6" t="inlineStr">
        <is>
          <t>Шпаклёвка финишная</t>
        </is>
      </c>
      <c r="D153" s="6" t="inlineStr">
        <is>
          <t>материал</t>
        </is>
      </c>
      <c r="E153" s="6" t="inlineStr">
        <is>
          <t>кг</t>
        </is>
      </c>
      <c r="F153" s="8" t="n">
        <v>730</v>
      </c>
      <c r="G153" s="8" t="n">
        <v>50</v>
      </c>
      <c r="H153" s="8">
        <f>F153*G153</f>
        <v/>
      </c>
    </row>
    <row r="154">
      <c r="A154" s="4" t="n">
        <v>122</v>
      </c>
      <c r="B154" s="4" t="n"/>
      <c r="C154" s="4" t="inlineStr">
        <is>
          <t>Оштукатуривание и шпаклевание стен</t>
        </is>
      </c>
      <c r="D154" s="4" t="inlineStr">
        <is>
          <t>работа</t>
        </is>
      </c>
      <c r="E154" s="4" t="inlineStr">
        <is>
          <t>м2</t>
        </is>
      </c>
      <c r="F154" s="5" t="n">
        <v>292</v>
      </c>
      <c r="G154" s="5" t="n">
        <v>710</v>
      </c>
      <c r="H154" s="5">
        <f>F154*G154</f>
        <v/>
      </c>
    </row>
    <row r="155">
      <c r="A155" s="6" t="n">
        <v>123</v>
      </c>
      <c r="B155" s="6" t="n"/>
      <c r="C155" s="6" t="inlineStr">
        <is>
          <t>Обои под покраску</t>
        </is>
      </c>
      <c r="D155" s="6" t="inlineStr">
        <is>
          <t>материал</t>
        </is>
      </c>
      <c r="E155" s="6" t="inlineStr">
        <is>
          <t>м2</t>
        </is>
      </c>
      <c r="F155" s="7" t="n">
        <v>233.6</v>
      </c>
      <c r="G155" s="8" t="n">
        <v>215</v>
      </c>
      <c r="H155" s="8">
        <f>F155*G155</f>
        <v/>
      </c>
    </row>
    <row r="156">
      <c r="A156" s="6" t="n">
        <v>124</v>
      </c>
      <c r="B156" s="6" t="n"/>
      <c r="C156" s="6" t="inlineStr">
        <is>
          <t>Краска водно-дисперсионная для стен</t>
        </is>
      </c>
      <c r="D156" s="6" t="inlineStr">
        <is>
          <t>материал</t>
        </is>
      </c>
      <c r="E156" s="6" t="inlineStr">
        <is>
          <t>кг</t>
        </is>
      </c>
      <c r="F156" s="7" t="n">
        <v>102.2</v>
      </c>
      <c r="G156" s="8" t="n">
        <v>139</v>
      </c>
      <c r="H156" s="8">
        <f>F156*G156</f>
        <v/>
      </c>
    </row>
    <row r="157">
      <c r="A157" s="4" t="n">
        <v>125</v>
      </c>
      <c r="B157" s="4" t="n"/>
      <c r="C157" s="4" t="inlineStr">
        <is>
          <t>Оклейка обоями и окраска стен</t>
        </is>
      </c>
      <c r="D157" s="4" t="inlineStr">
        <is>
          <t>работа</t>
        </is>
      </c>
      <c r="E157" s="4" t="inlineStr">
        <is>
          <t>м2</t>
        </is>
      </c>
      <c r="F157" s="13" t="n">
        <v>233.6</v>
      </c>
      <c r="G157" s="5" t="n">
        <v>233</v>
      </c>
      <c r="H157" s="5">
        <f>F157*G157</f>
        <v/>
      </c>
    </row>
    <row r="158">
      <c r="B158" s="9" t="inlineStr">
        <is>
          <t>Итого по разделу «Отделка стен»</t>
        </is>
      </c>
      <c r="H158" s="10">
        <f>SUM(H152:H157)</f>
        <v/>
      </c>
    </row>
    <row r="159">
      <c r="B159" s="3" t="inlineStr">
        <is>
          <t>Потолки</t>
        </is>
      </c>
    </row>
    <row r="160">
      <c r="A160" s="6" t="n">
        <v>126</v>
      </c>
      <c r="B160" s="6" t="n"/>
      <c r="C160" s="6" t="inlineStr">
        <is>
          <t>Гипсокартон потолочный</t>
        </is>
      </c>
      <c r="D160" s="6" t="inlineStr">
        <is>
          <t>материал</t>
        </is>
      </c>
      <c r="E160" s="6" t="inlineStr">
        <is>
          <t>м2</t>
        </is>
      </c>
      <c r="F160" s="8" t="n">
        <v>105</v>
      </c>
      <c r="G160" s="8" t="n">
        <v>263</v>
      </c>
      <c r="H160" s="8">
        <f>F160*G160</f>
        <v/>
      </c>
    </row>
    <row r="161">
      <c r="A161" s="6" t="n">
        <v>127</v>
      </c>
      <c r="B161" s="6" t="n"/>
      <c r="C161" s="6" t="inlineStr">
        <is>
          <t>Профиль потолочный для гипсокартона</t>
        </is>
      </c>
      <c r="D161" s="6" t="inlineStr">
        <is>
          <t>материал</t>
        </is>
      </c>
      <c r="E161" s="6" t="inlineStr">
        <is>
          <t>м</t>
        </is>
      </c>
      <c r="F161" s="8" t="n">
        <v>300</v>
      </c>
      <c r="G161" s="8" t="n">
        <v>123</v>
      </c>
      <c r="H161" s="8">
        <f>F161*G161</f>
        <v/>
      </c>
    </row>
    <row r="162">
      <c r="A162" s="4" t="n">
        <v>128</v>
      </c>
      <c r="B162" s="4" t="n"/>
      <c r="C162" s="4" t="inlineStr">
        <is>
          <t>Отделка потолков</t>
        </is>
      </c>
      <c r="D162" s="4" t="inlineStr">
        <is>
          <t>работа</t>
        </is>
      </c>
      <c r="E162" s="4" t="inlineStr">
        <is>
          <t>м2</t>
        </is>
      </c>
      <c r="F162" s="5" t="n">
        <v>100</v>
      </c>
      <c r="G162" s="5" t="n">
        <v>530</v>
      </c>
      <c r="H162" s="5">
        <f>F162*G162</f>
        <v/>
      </c>
    </row>
    <row r="163">
      <c r="B163" s="9" t="inlineStr">
        <is>
          <t>Итого по разделу «Потолки»</t>
        </is>
      </c>
      <c r="H163" s="10">
        <f>SUM(H160:H162)</f>
        <v/>
      </c>
    </row>
    <row r="164">
      <c r="B164" s="3" t="inlineStr">
        <is>
          <t>Двери и сантехника</t>
        </is>
      </c>
    </row>
    <row r="165">
      <c r="A165" s="6" t="n">
        <v>129</v>
      </c>
      <c r="B165" s="6" t="n"/>
      <c r="C165" s="6" t="inlineStr">
        <is>
          <t>Дверь межкомнатная с коробкой</t>
        </is>
      </c>
      <c r="D165" s="6" t="inlineStr">
        <is>
          <t>материал</t>
        </is>
      </c>
      <c r="E165" s="6" t="inlineStr">
        <is>
          <t>шт</t>
        </is>
      </c>
      <c r="F165" s="8" t="n">
        <v>6</v>
      </c>
      <c r="G165" s="8" t="n">
        <v>7648</v>
      </c>
      <c r="H165" s="8">
        <f>F165*G165</f>
        <v/>
      </c>
    </row>
    <row r="166">
      <c r="A166" s="4" t="n">
        <v>130</v>
      </c>
      <c r="B166" s="4" t="n"/>
      <c r="C166" s="4" t="inlineStr">
        <is>
          <t>Установка межкомнатных дверей</t>
        </is>
      </c>
      <c r="D166" s="4" t="inlineStr">
        <is>
          <t>работа</t>
        </is>
      </c>
      <c r="E166" s="4" t="inlineStr">
        <is>
          <t>шт</t>
        </is>
      </c>
      <c r="F166" s="5" t="n">
        <v>6</v>
      </c>
      <c r="G166" s="5" t="n">
        <v>2450</v>
      </c>
      <c r="H166" s="5">
        <f>F166*G166</f>
        <v/>
      </c>
    </row>
    <row r="167">
      <c r="A167" s="6" t="n">
        <v>131</v>
      </c>
      <c r="B167" s="6" t="n"/>
      <c r="C167" s="6" t="inlineStr">
        <is>
          <t>Унитаз с бачком</t>
        </is>
      </c>
      <c r="D167" s="6" t="inlineStr">
        <is>
          <t>материал</t>
        </is>
      </c>
      <c r="E167" s="6" t="inlineStr">
        <is>
          <t>шт</t>
        </is>
      </c>
      <c r="F167" s="8" t="n">
        <v>2</v>
      </c>
      <c r="G167" s="8" t="n">
        <v>9000</v>
      </c>
      <c r="H167" s="8">
        <f>F167*G167</f>
        <v/>
      </c>
    </row>
    <row r="168">
      <c r="A168" s="6" t="n">
        <v>132</v>
      </c>
      <c r="B168" s="6" t="n"/>
      <c r="C168" s="6" t="inlineStr">
        <is>
          <t>Раковина</t>
        </is>
      </c>
      <c r="D168" s="6" t="inlineStr">
        <is>
          <t>материал</t>
        </is>
      </c>
      <c r="E168" s="6" t="inlineStr">
        <is>
          <t>шт</t>
        </is>
      </c>
      <c r="F168" s="8" t="n">
        <v>2</v>
      </c>
      <c r="G168" s="8" t="n">
        <v>9400</v>
      </c>
      <c r="H168" s="8">
        <f>F168*G168</f>
        <v/>
      </c>
    </row>
    <row r="169">
      <c r="A169" s="6" t="n">
        <v>133</v>
      </c>
      <c r="B169" s="6" t="n"/>
      <c r="C169" s="6" t="inlineStr">
        <is>
          <t>Ванна акриловая</t>
        </is>
      </c>
      <c r="D169" s="6" t="inlineStr">
        <is>
          <t>материал</t>
        </is>
      </c>
      <c r="E169" s="6" t="inlineStr">
        <is>
          <t>шт</t>
        </is>
      </c>
      <c r="F169" s="8" t="n">
        <v>1</v>
      </c>
      <c r="G169" s="8" t="n">
        <v>13000</v>
      </c>
      <c r="H169" s="8">
        <f>F169*G169</f>
        <v/>
      </c>
    </row>
    <row r="170">
      <c r="A170" s="6" t="n">
        <v>134</v>
      </c>
      <c r="B170" s="6" t="n"/>
      <c r="C170" s="6" t="inlineStr">
        <is>
          <t>Смеситель</t>
        </is>
      </c>
      <c r="D170" s="6" t="inlineStr">
        <is>
          <t>материал</t>
        </is>
      </c>
      <c r="E170" s="6" t="inlineStr">
        <is>
          <t>шт</t>
        </is>
      </c>
      <c r="F170" s="8" t="n">
        <v>3</v>
      </c>
      <c r="G170" s="8" t="n">
        <v>3200</v>
      </c>
      <c r="H170" s="8">
        <f>F170*G170</f>
        <v/>
      </c>
    </row>
    <row r="171">
      <c r="A171" s="4" t="n">
        <v>135</v>
      </c>
      <c r="B171" s="4" t="n"/>
      <c r="C171" s="4" t="inlineStr">
        <is>
          <t>Установка сантехнических приборов</t>
        </is>
      </c>
      <c r="D171" s="4" t="inlineStr">
        <is>
          <t>работа</t>
        </is>
      </c>
      <c r="E171" s="4" t="inlineStr">
        <is>
          <t>шт</t>
        </is>
      </c>
      <c r="F171" s="5" t="n">
        <v>8</v>
      </c>
      <c r="G171" s="5" t="n">
        <v>1280</v>
      </c>
      <c r="H171" s="5">
        <f>F171*G171</f>
        <v/>
      </c>
    </row>
    <row r="172">
      <c r="B172" s="9" t="inlineStr">
        <is>
          <t>Итого по разделу «Двери и сантехника»</t>
        </is>
      </c>
      <c r="H172" s="10">
        <f>SUM(H165:H171)</f>
        <v/>
      </c>
    </row>
    <row r="173">
      <c r="B173" s="3" t="inlineStr">
        <is>
          <t>Организация работ</t>
        </is>
      </c>
    </row>
    <row r="174">
      <c r="A174" t="n">
        <v>136</v>
      </c>
      <c r="C174" t="inlineStr">
        <is>
          <t>Доставка материалов</t>
        </is>
      </c>
      <c r="D174" t="inlineStr">
        <is>
          <t>услуга</t>
        </is>
      </c>
      <c r="E174" t="inlineStr">
        <is>
          <t>рейс</t>
        </is>
      </c>
      <c r="F174" s="10" t="n">
        <v>8</v>
      </c>
      <c r="G174" s="10" t="n">
        <v>10000</v>
      </c>
      <c r="H174" s="10">
        <f>F174*G174</f>
        <v/>
      </c>
    </row>
    <row r="175">
      <c r="A175" s="4" t="n">
        <v>137</v>
      </c>
      <c r="B175" s="4" t="n"/>
      <c r="C175" s="4" t="inlineStr">
        <is>
          <t>Разгрузка материалов</t>
        </is>
      </c>
      <c r="D175" s="4" t="inlineStr">
        <is>
          <t>работа</t>
        </is>
      </c>
      <c r="E175" s="4" t="inlineStr">
        <is>
          <t>рейс</t>
        </is>
      </c>
      <c r="F175" s="5" t="n">
        <v>8</v>
      </c>
      <c r="G175" s="5" t="n">
        <v>2500</v>
      </c>
      <c r="H175" s="5">
        <f>F175*G175</f>
        <v/>
      </c>
    </row>
    <row r="176">
      <c r="A176" t="n">
        <v>138</v>
      </c>
      <c r="C176" t="inlineStr">
        <is>
          <t>Вывоз строительного мусора</t>
        </is>
      </c>
      <c r="D176" t="inlineStr">
        <is>
          <t>услуга</t>
        </is>
      </c>
      <c r="E176" t="inlineStr">
        <is>
          <t>м3</t>
        </is>
      </c>
      <c r="F176" s="10" t="n">
        <v>8</v>
      </c>
      <c r="G176" s="10" t="n">
        <v>600</v>
      </c>
      <c r="H176" s="10">
        <f>F176*G176</f>
        <v/>
      </c>
    </row>
    <row r="177">
      <c r="B177" s="9" t="inlineStr">
        <is>
          <t>Итого по разделу «Организация работ»</t>
        </is>
      </c>
      <c r="H177" s="10">
        <f>SUM(H174:H176)</f>
        <v/>
      </c>
    </row>
    <row r="179">
      <c r="B179" s="3" t="inlineStr">
        <is>
          <t>Итого по смете</t>
        </is>
      </c>
      <c r="H179" s="14">
        <f>H15+H29+H45+H55+H70+H81+H87+H104+H118+H123+H130+H139+H150+H158+H163+H172+H177</f>
        <v/>
      </c>
    </row>
    <row r="181">
      <c r="A181" s="15" t="inlineStr">
        <is>
          <t>Наш сервис:</t>
        </is>
      </c>
      <c r="C181" s="16" t="inlineStr">
        <is>
          <t>Сметовед — проверка сметы на дом и другие образцы</t>
        </is>
      </c>
    </row>
  </sheetData>
  <autoFilter ref="A5:H179"/>
  <hyperlinks>
    <hyperlink xmlns:r="http://schemas.openxmlformats.org/officeDocument/2006/relationships" ref="C18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2026-10-05T21:26:35Z</dcterms:created>
  <dcterms:modified xmlns:dcterms="http://purl.org/dc/terms/" xmlns:xsi="http://www.w3.org/2001/XMLSchema-instance" xsi:type="dcterms:W3CDTF">2026-10-05T21:26:35Z</dcterms:modified>
</cp:coreProperties>
</file>