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F7F2E8"/>
      </patternFill>
    </fill>
    <fill>
      <patternFill patternType="solid">
        <fgColor rgb="00EAF1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4" fontId="0" fillId="2" borderId="0" pivotButton="0" quotePrefix="0" xfId="0"/>
    <xf numFmtId="0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16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etap_karkasst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этап: Каркас стен. Каркасный дом 100 м², один этаж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Этап «Каркас стен»: стены, перекрытия, каркас.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Каркас стен</t>
        </is>
      </c>
    </row>
    <row r="7">
      <c r="A7" s="4" t="n">
        <v>1</v>
      </c>
      <c r="B7" s="4" t="n"/>
      <c r="C7" s="4" t="inlineStr">
        <is>
          <t>Доска сухая строганая 50х200х6000 нижнего и верхнего венца</t>
        </is>
      </c>
      <c r="D7" s="4" t="inlineStr">
        <is>
          <t>материал</t>
        </is>
      </c>
      <c r="E7" s="4" t="inlineStr">
        <is>
          <t>м3</t>
        </is>
      </c>
      <c r="F7" s="5" t="n">
        <v>1</v>
      </c>
      <c r="G7" s="5" t="n">
        <v>40972</v>
      </c>
      <c r="H7" s="5">
        <f>F7*G7</f>
        <v/>
      </c>
    </row>
    <row r="8">
      <c r="A8" s="4" t="n">
        <v>2</v>
      </c>
      <c r="B8" s="4" t="n"/>
      <c r="C8" s="4" t="inlineStr">
        <is>
          <t>Доска сухая строганая 50х150х6000 для стоек каркаса</t>
        </is>
      </c>
      <c r="D8" s="4" t="inlineStr">
        <is>
          <t>материал</t>
        </is>
      </c>
      <c r="E8" s="4" t="inlineStr">
        <is>
          <t>м3</t>
        </is>
      </c>
      <c r="F8" s="6" t="n">
        <v>2.16</v>
      </c>
      <c r="G8" s="5" t="n">
        <v>40972</v>
      </c>
      <c r="H8" s="5">
        <f>F8*G8</f>
        <v/>
      </c>
    </row>
    <row r="9">
      <c r="A9" s="4" t="n">
        <v>3</v>
      </c>
      <c r="B9" s="4" t="n"/>
      <c r="C9" s="4" t="inlineStr">
        <is>
          <t>Доска сухая строганая 50х100х6000 для перегородок</t>
        </is>
      </c>
      <c r="D9" s="4" t="inlineStr">
        <is>
          <t>материал</t>
        </is>
      </c>
      <c r="E9" s="4" t="inlineStr">
        <is>
          <t>м3</t>
        </is>
      </c>
      <c r="F9" s="6" t="n">
        <v>1.32</v>
      </c>
      <c r="G9" s="5" t="n">
        <v>40972</v>
      </c>
      <c r="H9" s="5">
        <f>F9*G9</f>
        <v/>
      </c>
    </row>
    <row r="10">
      <c r="A10" s="4" t="n">
        <v>4</v>
      </c>
      <c r="B10" s="4" t="n"/>
      <c r="C10" s="4" t="inlineStr">
        <is>
          <t>Антисептик для древесины</t>
        </is>
      </c>
      <c r="D10" s="4" t="inlineStr">
        <is>
          <t>материал</t>
        </is>
      </c>
      <c r="E10" s="4" t="inlineStr">
        <is>
          <t>кг</t>
        </is>
      </c>
      <c r="F10" s="6" t="n">
        <v>53.62</v>
      </c>
      <c r="G10" s="5" t="n">
        <v>358</v>
      </c>
      <c r="H10" s="5">
        <f>F10*G10</f>
        <v/>
      </c>
    </row>
    <row r="11">
      <c r="A11" s="7" t="n">
        <v>5</v>
      </c>
      <c r="B11" s="7" t="n"/>
      <c r="C11" s="7" t="inlineStr">
        <is>
          <t>Сборка каркаса стен</t>
        </is>
      </c>
      <c r="D11" s="7" t="inlineStr">
        <is>
          <t>работа</t>
        </is>
      </c>
      <c r="E11" s="7" t="inlineStr">
        <is>
          <t>м2</t>
        </is>
      </c>
      <c r="F11" s="8" t="n">
        <v>120</v>
      </c>
      <c r="G11" s="8" t="n">
        <v>678</v>
      </c>
      <c r="H11" s="8">
        <f>F11*G11</f>
        <v/>
      </c>
    </row>
    <row r="12">
      <c r="A12" s="7" t="n">
        <v>6</v>
      </c>
      <c r="B12" s="7" t="n"/>
      <c r="C12" s="7" t="inlineStr">
        <is>
          <t>Сборка каркаса перегородок</t>
        </is>
      </c>
      <c r="D12" s="7" t="inlineStr">
        <is>
          <t>работа</t>
        </is>
      </c>
      <c r="E12" s="7" t="inlineStr">
        <is>
          <t>м2</t>
        </is>
      </c>
      <c r="F12" s="9" t="n">
        <v>94.5</v>
      </c>
      <c r="G12" s="8" t="n">
        <v>678</v>
      </c>
      <c r="H12" s="8">
        <f>F12*G12</f>
        <v/>
      </c>
    </row>
    <row r="13">
      <c r="A13" s="4" t="n">
        <v>7</v>
      </c>
      <c r="B13" s="4" t="n"/>
      <c r="C13" s="4" t="inlineStr">
        <is>
          <t>Минеральная вата 150 мм для стен</t>
        </is>
      </c>
      <c r="D13" s="4" t="inlineStr">
        <is>
          <t>материал</t>
        </is>
      </c>
      <c r="E13" s="4" t="inlineStr">
        <is>
          <t>м3</t>
        </is>
      </c>
      <c r="F13" s="6" t="n">
        <v>16.22</v>
      </c>
      <c r="G13" s="5" t="n">
        <v>5435</v>
      </c>
      <c r="H13" s="5">
        <f>F13*G13</f>
        <v/>
      </c>
    </row>
    <row r="14">
      <c r="A14" s="7" t="n">
        <v>8</v>
      </c>
      <c r="B14" s="7" t="n"/>
      <c r="C14" s="7" t="inlineStr">
        <is>
          <t>Монтаж утеплителя в каркас стен</t>
        </is>
      </c>
      <c r="D14" s="7" t="inlineStr">
        <is>
          <t>работа</t>
        </is>
      </c>
      <c r="E14" s="7" t="inlineStr">
        <is>
          <t>м2</t>
        </is>
      </c>
      <c r="F14" s="8" t="n">
        <v>103</v>
      </c>
      <c r="G14" s="8" t="n">
        <v>250</v>
      </c>
      <c r="H14" s="8">
        <f>F14*G14</f>
        <v/>
      </c>
    </row>
    <row r="15">
      <c r="A15" s="4" t="n">
        <v>9</v>
      </c>
      <c r="B15" s="4" t="n"/>
      <c r="C15" s="4" t="inlineStr">
        <is>
          <t>Ветрозащитная мембрана</t>
        </is>
      </c>
      <c r="D15" s="4" t="inlineStr">
        <is>
          <t>материал</t>
        </is>
      </c>
      <c r="E15" s="4" t="inlineStr">
        <is>
          <t>м2</t>
        </is>
      </c>
      <c r="F15" s="5" t="n">
        <v>138</v>
      </c>
      <c r="G15" s="5" t="n">
        <v>142</v>
      </c>
      <c r="H15" s="5">
        <f>F15*G15</f>
        <v/>
      </c>
    </row>
    <row r="16">
      <c r="A16" s="7" t="n">
        <v>10</v>
      </c>
      <c r="B16" s="7" t="n"/>
      <c r="C16" s="7" t="inlineStr">
        <is>
          <t>Монтаж ветрозащиты</t>
        </is>
      </c>
      <c r="D16" s="7" t="inlineStr">
        <is>
          <t>работа</t>
        </is>
      </c>
      <c r="E16" s="7" t="inlineStr">
        <is>
          <t>м2</t>
        </is>
      </c>
      <c r="F16" s="8" t="n">
        <v>120</v>
      </c>
      <c r="G16" s="8" t="n">
        <v>200</v>
      </c>
      <c r="H16" s="8">
        <f>F16*G16</f>
        <v/>
      </c>
    </row>
    <row r="17">
      <c r="A17" s="4" t="n">
        <v>11</v>
      </c>
      <c r="B17" s="4" t="n"/>
      <c r="C17" s="4" t="inlineStr">
        <is>
          <t>Пароизоляционная плёнка</t>
        </is>
      </c>
      <c r="D17" s="4" t="inlineStr">
        <is>
          <t>материал</t>
        </is>
      </c>
      <c r="E17" s="4" t="inlineStr">
        <is>
          <t>м2</t>
        </is>
      </c>
      <c r="F17" s="6" t="n">
        <v>118.45</v>
      </c>
      <c r="G17" s="5" t="n">
        <v>124</v>
      </c>
      <c r="H17" s="5">
        <f>F17*G17</f>
        <v/>
      </c>
    </row>
    <row r="18">
      <c r="A18" s="7" t="n">
        <v>12</v>
      </c>
      <c r="B18" s="7" t="n"/>
      <c r="C18" s="7" t="inlineStr">
        <is>
          <t>Монтаж пароизоляции</t>
        </is>
      </c>
      <c r="D18" s="7" t="inlineStr">
        <is>
          <t>работа</t>
        </is>
      </c>
      <c r="E18" s="7" t="inlineStr">
        <is>
          <t>м2</t>
        </is>
      </c>
      <c r="F18" s="8" t="n">
        <v>103</v>
      </c>
      <c r="G18" s="8" t="n">
        <v>110</v>
      </c>
      <c r="H18" s="8">
        <f>F18*G18</f>
        <v/>
      </c>
    </row>
    <row r="19">
      <c r="A19" s="4" t="n">
        <v>13</v>
      </c>
      <c r="B19" s="4" t="n"/>
      <c r="C19" s="4" t="inlineStr">
        <is>
          <t>Плита OSB-3 9 мм</t>
        </is>
      </c>
      <c r="D19" s="4" t="inlineStr">
        <is>
          <t>материал</t>
        </is>
      </c>
      <c r="E19" s="4" t="inlineStr">
        <is>
          <t>м2</t>
        </is>
      </c>
      <c r="F19" s="6" t="n">
        <v>110.21</v>
      </c>
      <c r="G19" s="5" t="n">
        <v>315</v>
      </c>
      <c r="H19" s="5">
        <f>F19*G19</f>
        <v/>
      </c>
    </row>
    <row r="20">
      <c r="A20" s="7" t="n">
        <v>14</v>
      </c>
      <c r="B20" s="7" t="n"/>
      <c r="C20" s="7" t="inlineStr">
        <is>
          <t>Обшивка стен плитами OSB</t>
        </is>
      </c>
      <c r="D20" s="7" t="inlineStr">
        <is>
          <t>работа</t>
        </is>
      </c>
      <c r="E20" s="7" t="inlineStr">
        <is>
          <t>м2</t>
        </is>
      </c>
      <c r="F20" s="8" t="n">
        <v>103</v>
      </c>
      <c r="G20" s="8" t="n">
        <v>140</v>
      </c>
      <c r="H20" s="8">
        <f>F20*G20</f>
        <v/>
      </c>
    </row>
    <row r="21">
      <c r="A21" s="4" t="n">
        <v>15</v>
      </c>
      <c r="B21" s="4" t="n"/>
      <c r="C21" s="4" t="inlineStr">
        <is>
          <t>Крепёж (гвозди, саморезы, метизы)</t>
        </is>
      </c>
      <c r="D21" s="4" t="inlineStr">
        <is>
          <t>материал</t>
        </is>
      </c>
      <c r="E21" s="4" t="inlineStr">
        <is>
          <t>кг</t>
        </is>
      </c>
      <c r="F21" s="6" t="n">
        <v>17.93</v>
      </c>
      <c r="G21" s="5" t="n">
        <v>81</v>
      </c>
      <c r="H21" s="5">
        <f>F21*G21</f>
        <v/>
      </c>
    </row>
    <row r="22">
      <c r="A22" s="7" t="n">
        <v>16</v>
      </c>
      <c r="B22" s="7" t="n"/>
      <c r="C22" s="7" t="inlineStr">
        <is>
          <t>Огнебиозащита деревянных конструкций</t>
        </is>
      </c>
      <c r="D22" s="7" t="inlineStr">
        <is>
          <t>работа</t>
        </is>
      </c>
      <c r="E22" s="7" t="inlineStr">
        <is>
          <t>м2</t>
        </is>
      </c>
      <c r="F22" s="9" t="n">
        <v>414.5</v>
      </c>
      <c r="G22" s="8" t="n">
        <v>235</v>
      </c>
      <c r="H22" s="8">
        <f>F22*G22</f>
        <v/>
      </c>
    </row>
    <row r="23">
      <c r="B23" s="10" t="inlineStr">
        <is>
          <t>Итого по разделу «Каркас стен»</t>
        </is>
      </c>
      <c r="H23" s="11">
        <f>SUM(H7:H22)</f>
        <v/>
      </c>
    </row>
    <row r="24">
      <c r="B24" s="3" t="inlineStr">
        <is>
          <t>Перекрытия</t>
        </is>
      </c>
    </row>
    <row r="25">
      <c r="A25" s="4" t="n">
        <v>17</v>
      </c>
      <c r="B25" s="4" t="n"/>
      <c r="C25" s="4" t="inlineStr">
        <is>
          <t>Доска сухая строганая 50х200х6000 для балок перекрытия</t>
        </is>
      </c>
      <c r="D25" s="4" t="inlineStr">
        <is>
          <t>материал</t>
        </is>
      </c>
      <c r="E25" s="4" t="inlineStr">
        <is>
          <t>м3</t>
        </is>
      </c>
      <c r="F25" s="12" t="n">
        <v>4.4</v>
      </c>
      <c r="G25" s="5" t="n">
        <v>40972</v>
      </c>
      <c r="H25" s="5">
        <f>F25*G25</f>
        <v/>
      </c>
    </row>
    <row r="26">
      <c r="A26" s="7" t="n">
        <v>18</v>
      </c>
      <c r="B26" s="7" t="n"/>
      <c r="C26" s="7" t="inlineStr">
        <is>
          <t>Монтаж балок перекрытия</t>
        </is>
      </c>
      <c r="D26" s="7" t="inlineStr">
        <is>
          <t>работа</t>
        </is>
      </c>
      <c r="E26" s="7" t="inlineStr">
        <is>
          <t>м2</t>
        </is>
      </c>
      <c r="F26" s="8" t="n">
        <v>200</v>
      </c>
      <c r="G26" s="8" t="n">
        <v>1050</v>
      </c>
      <c r="H26" s="8">
        <f>F26*G26</f>
        <v/>
      </c>
    </row>
    <row r="27">
      <c r="A27" s="4" t="n">
        <v>19</v>
      </c>
      <c r="B27" s="4" t="n"/>
      <c r="C27" s="4" t="inlineStr">
        <is>
          <t>Минеральная вата 200 мм для перекрытия пола</t>
        </is>
      </c>
      <c r="D27" s="4" t="inlineStr">
        <is>
          <t>материал</t>
        </is>
      </c>
      <c r="E27" s="4" t="inlineStr">
        <is>
          <t>м3</t>
        </is>
      </c>
      <c r="F27" s="5" t="n">
        <v>21</v>
      </c>
      <c r="G27" s="5" t="n">
        <v>5435</v>
      </c>
      <c r="H27" s="5">
        <f>F27*G27</f>
        <v/>
      </c>
    </row>
    <row r="28">
      <c r="A28" s="4" t="n">
        <v>20</v>
      </c>
      <c r="B28" s="4" t="n"/>
      <c r="C28" s="4" t="inlineStr">
        <is>
          <t>Минеральная вата 250 мм для чердачного перекрытия</t>
        </is>
      </c>
      <c r="D28" s="4" t="inlineStr">
        <is>
          <t>материал</t>
        </is>
      </c>
      <c r="E28" s="4" t="inlineStr">
        <is>
          <t>м3</t>
        </is>
      </c>
      <c r="F28" s="6" t="n">
        <v>26.25</v>
      </c>
      <c r="G28" s="5" t="n">
        <v>5435</v>
      </c>
      <c r="H28" s="5">
        <f>F28*G28</f>
        <v/>
      </c>
    </row>
    <row r="29">
      <c r="A29" s="7" t="n">
        <v>21</v>
      </c>
      <c r="B29" s="7" t="n"/>
      <c r="C29" s="7" t="inlineStr">
        <is>
          <t>Монтаж утеплителя в перекрытия</t>
        </is>
      </c>
      <c r="D29" s="7" t="inlineStr">
        <is>
          <t>работа</t>
        </is>
      </c>
      <c r="E29" s="7" t="inlineStr">
        <is>
          <t>м2</t>
        </is>
      </c>
      <c r="F29" s="8" t="n">
        <v>200</v>
      </c>
      <c r="G29" s="8" t="n">
        <v>280</v>
      </c>
      <c r="H29" s="8">
        <f>F29*G29</f>
        <v/>
      </c>
    </row>
    <row r="30">
      <c r="A30" s="4" t="n">
        <v>22</v>
      </c>
      <c r="B30" s="4" t="n"/>
      <c r="C30" s="4" t="inlineStr">
        <is>
          <t>Пароизоляционная плёнка для перекрытий</t>
        </is>
      </c>
      <c r="D30" s="4" t="inlineStr">
        <is>
          <t>материал</t>
        </is>
      </c>
      <c r="E30" s="4" t="inlineStr">
        <is>
          <t>м2</t>
        </is>
      </c>
      <c r="F30" s="5" t="n">
        <v>230</v>
      </c>
      <c r="G30" s="5" t="n">
        <v>124</v>
      </c>
      <c r="H30" s="5">
        <f>F30*G30</f>
        <v/>
      </c>
    </row>
    <row r="31">
      <c r="A31" s="4" t="n">
        <v>23</v>
      </c>
      <c r="B31" s="4" t="n"/>
      <c r="C31" s="4" t="inlineStr">
        <is>
          <t>Плита OSB-3 18 мм для чернового пола</t>
        </is>
      </c>
      <c r="D31" s="4" t="inlineStr">
        <is>
          <t>материал</t>
        </is>
      </c>
      <c r="E31" s="4" t="inlineStr">
        <is>
          <t>м2</t>
        </is>
      </c>
      <c r="F31" s="5" t="n">
        <v>107</v>
      </c>
      <c r="G31" s="5" t="n">
        <v>563</v>
      </c>
      <c r="H31" s="5">
        <f>F31*G31</f>
        <v/>
      </c>
    </row>
    <row r="32">
      <c r="A32" s="7" t="n">
        <v>24</v>
      </c>
      <c r="B32" s="7" t="n"/>
      <c r="C32" s="7" t="inlineStr">
        <is>
          <t>Устройство чернового пола</t>
        </is>
      </c>
      <c r="D32" s="7" t="inlineStr">
        <is>
          <t>работа</t>
        </is>
      </c>
      <c r="E32" s="7" t="inlineStr">
        <is>
          <t>м2</t>
        </is>
      </c>
      <c r="F32" s="8" t="n">
        <v>100</v>
      </c>
      <c r="G32" s="8" t="n">
        <v>610</v>
      </c>
      <c r="H32" s="8">
        <f>F32*G32</f>
        <v/>
      </c>
    </row>
    <row r="33">
      <c r="B33" s="10" t="inlineStr">
        <is>
          <t>Итого по разделу «Перекрытия»</t>
        </is>
      </c>
      <c r="H33" s="11">
        <f>SUM(H25:H32)</f>
        <v/>
      </c>
    </row>
    <row r="34">
      <c r="B34" s="3" t="inlineStr">
        <is>
          <t>Организация работ</t>
        </is>
      </c>
    </row>
    <row r="35">
      <c r="A35" t="n">
        <v>25</v>
      </c>
      <c r="C35" t="inlineStr">
        <is>
          <t>Доставка материалов</t>
        </is>
      </c>
      <c r="D35" t="inlineStr">
        <is>
          <t>услуга</t>
        </is>
      </c>
      <c r="E35" t="inlineStr">
        <is>
          <t>рейс</t>
        </is>
      </c>
      <c r="F35" s="11" t="n">
        <v>6</v>
      </c>
      <c r="G35" s="11" t="n">
        <v>10000</v>
      </c>
      <c r="H35" s="11">
        <f>F35*G35</f>
        <v/>
      </c>
    </row>
    <row r="36">
      <c r="A36" s="7" t="n">
        <v>26</v>
      </c>
      <c r="B36" s="7" t="n"/>
      <c r="C36" s="7" t="inlineStr">
        <is>
          <t>Разгрузка материалов</t>
        </is>
      </c>
      <c r="D36" s="7" t="inlineStr">
        <is>
          <t>работа</t>
        </is>
      </c>
      <c r="E36" s="7" t="inlineStr">
        <is>
          <t>рейс</t>
        </is>
      </c>
      <c r="F36" s="8" t="n">
        <v>6</v>
      </c>
      <c r="G36" s="8" t="n">
        <v>2500</v>
      </c>
      <c r="H36" s="8">
        <f>F36*G36</f>
        <v/>
      </c>
    </row>
    <row r="37">
      <c r="A37" t="n">
        <v>27</v>
      </c>
      <c r="C37" t="inlineStr">
        <is>
          <t>Вывоз строительного мусора</t>
        </is>
      </c>
      <c r="D37" t="inlineStr">
        <is>
          <t>услуга</t>
        </is>
      </c>
      <c r="E37" t="inlineStr">
        <is>
          <t>м3</t>
        </is>
      </c>
      <c r="F37" s="11" t="n">
        <v>8</v>
      </c>
      <c r="G37" s="11" t="n">
        <v>600</v>
      </c>
      <c r="H37" s="11">
        <f>F37*G37</f>
        <v/>
      </c>
    </row>
    <row r="38">
      <c r="B38" s="10" t="inlineStr">
        <is>
          <t>Итого по разделу «Организация работ»</t>
        </is>
      </c>
      <c r="H38" s="11">
        <f>SUM(H35:H37)</f>
        <v/>
      </c>
    </row>
    <row r="40">
      <c r="B40" s="3" t="inlineStr">
        <is>
          <t>Итого по смете</t>
        </is>
      </c>
      <c r="H40" s="13">
        <f>H23+H33+H38</f>
        <v/>
      </c>
    </row>
    <row r="42">
      <c r="A42" s="14" t="inlineStr">
        <is>
          <t>Наш сервис:</t>
        </is>
      </c>
      <c r="C42" s="15" t="inlineStr">
        <is>
          <t>Сметовед — проверка сметы на дом и другие образцы</t>
        </is>
      </c>
    </row>
  </sheetData>
  <autoFilter ref="A5:H40"/>
  <hyperlinks>
    <hyperlink xmlns:r="http://schemas.openxmlformats.org/officeDocument/2006/relationships" ref="C4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2026-10-05T21:26:47Z</dcterms:created>
  <dcterms:modified xmlns:dcterms="http://purl.org/dc/terms/" xmlns:xsi="http://www.w3.org/2001/XMLSchema-instance" xsi:type="dcterms:W3CDTF">2026-10-05T21:26:47Z</dcterms:modified>
</cp:coreProperties>
</file>