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brus1-100-ktio" TargetMode="External" Id="rId1"/><Relationship Type="http://schemas.openxmlformats.org/officeDocument/2006/relationships/hyperlink" Target="https://smetoved.ru/?ved=vedcalc_brus1-100-ktio" TargetMode="External" Id="rId2"/><Relationship Type="http://schemas.openxmlformats.org/officeDocument/2006/relationships/hyperlink" Target="https://smetoved.ru/max?start=vedcalc_brus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brus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Брус,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110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100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1.2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12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16.5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профилированный 200х200</t>
        </is>
      </c>
      <c r="D26" s="13" t="inlineStr">
        <is>
          <t>м³</t>
        </is>
      </c>
      <c r="E26" s="15" t="n">
        <v>21.6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профилированный 200х200 для перегородок</t>
        </is>
      </c>
      <c r="D27" s="13" t="inlineStr">
        <is>
          <t>м³</t>
        </is>
      </c>
      <c r="E27" s="15" t="n">
        <v>9.449999999999999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сруба из бруса</t>
        </is>
      </c>
      <c r="D28" s="10" t="inlineStr">
        <is>
          <t>м³</t>
        </is>
      </c>
      <c r="E28" s="11" t="n">
        <v>30.1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Межвенцовый утеплитель джутовый</t>
        </is>
      </c>
      <c r="D29" s="13" t="inlineStr">
        <is>
          <t>м</t>
        </is>
      </c>
      <c r="E29" s="15" t="n">
        <v>1037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Нагели деревянные</t>
        </is>
      </c>
      <c r="D30" s="13" t="inlineStr">
        <is>
          <t>шт</t>
        </is>
      </c>
      <c r="E30" s="15" t="n">
        <v>750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Антисептик для древесины</t>
        </is>
      </c>
      <c r="D31" s="13" t="inlineStr">
        <is>
          <t>кг</t>
        </is>
      </c>
      <c r="E31" s="15" t="n">
        <v>53.6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Обсадные коробки для проёмов</t>
        </is>
      </c>
      <c r="D32" s="13" t="inlineStr">
        <is>
          <t>м</t>
        </is>
      </c>
      <c r="E32" s="15" t="n">
        <v>51.3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обсадных коробок</t>
        </is>
      </c>
      <c r="D33" s="10" t="inlineStr">
        <is>
          <t>шт</t>
        </is>
      </c>
      <c r="E33" s="11" t="n">
        <v>9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Компенсаторы усадки винтовые</t>
        </is>
      </c>
      <c r="D34" s="13" t="inlineStr">
        <is>
          <t>шт</t>
        </is>
      </c>
      <c r="E34" s="15" t="n">
        <v>8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Шлифовка стен из бруса</t>
        </is>
      </c>
      <c r="D35" s="10" t="inlineStr">
        <is>
          <t>м²</t>
        </is>
      </c>
      <c r="E35" s="11" t="n">
        <v>395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Окраска стен из бруса в два слоя</t>
        </is>
      </c>
      <c r="D36" s="10" t="inlineStr">
        <is>
          <t>м²</t>
        </is>
      </c>
      <c r="E36" s="11" t="n">
        <v>395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Краска для дерева фасадная</t>
        </is>
      </c>
      <c r="D37" s="13" t="inlineStr">
        <is>
          <t>л</t>
        </is>
      </c>
      <c r="E37" s="15" t="n">
        <v>79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Крепёж (гвозди, саморезы, метизы)</t>
        </is>
      </c>
      <c r="D38" s="13" t="inlineStr">
        <is>
          <t>кг</t>
        </is>
      </c>
      <c r="E38" s="15" t="n">
        <v>90.2</v>
      </c>
      <c r="F38" s="16" t="n"/>
      <c r="G38" s="16">
        <f>IF(F38="","",E38*F38)</f>
        <v/>
      </c>
    </row>
    <row r="39">
      <c r="A39" s="17" t="n">
        <v>34</v>
      </c>
      <c r="B39" s="17" t="inlineStr">
        <is>
          <t>Перекрытия</t>
        </is>
      </c>
      <c r="C39" s="14" t="inlineStr">
        <is>
          <t>Доска обрезная 50х200х6000 для балок перекрытия</t>
        </is>
      </c>
      <c r="D39" s="13" t="inlineStr">
        <is>
          <t>м³</t>
        </is>
      </c>
      <c r="E39" s="15" t="n">
        <v>4.4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балок перекрытия</t>
        </is>
      </c>
      <c r="D40" s="10" t="inlineStr">
        <is>
          <t>м²</t>
        </is>
      </c>
      <c r="E40" s="11" t="n">
        <v>200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Минеральная вата 200 мм для перекрытия пола</t>
        </is>
      </c>
      <c r="D41" s="13" t="inlineStr">
        <is>
          <t>м³</t>
        </is>
      </c>
      <c r="E41" s="15" t="n">
        <v>21</v>
      </c>
      <c r="F41" s="16" t="n"/>
      <c r="G41" s="16">
        <f>IF(F41="","",E41*F41)</f>
        <v/>
      </c>
    </row>
    <row r="42">
      <c r="A42" s="13" t="n">
        <v>37</v>
      </c>
      <c r="B42" s="13" t="inlineStr"/>
      <c r="C42" s="14" t="inlineStr">
        <is>
          <t>Минеральная вата 250 мм для чердачного перекрытия</t>
        </is>
      </c>
      <c r="D42" s="13" t="inlineStr">
        <is>
          <t>м³</t>
        </is>
      </c>
      <c r="E42" s="15" t="n">
        <v>26.2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утеплителя в перекрытия</t>
        </is>
      </c>
      <c r="D43" s="10" t="inlineStr">
        <is>
          <t>м²</t>
        </is>
      </c>
      <c r="E43" s="11" t="n">
        <v>200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Пароизоляционная плёнка для перекрытий</t>
        </is>
      </c>
      <c r="D44" s="13" t="inlineStr">
        <is>
          <t>м²</t>
        </is>
      </c>
      <c r="E44" s="15" t="n">
        <v>230</v>
      </c>
      <c r="F44" s="16" t="n"/>
      <c r="G44" s="16">
        <f>IF(F44="","",E44*F44)</f>
        <v/>
      </c>
    </row>
    <row r="45">
      <c r="A45" s="13" t="n">
        <v>40</v>
      </c>
      <c r="B45" s="13" t="inlineStr"/>
      <c r="C45" s="14" t="inlineStr">
        <is>
          <t>Плита OSB-3 18 мм для чернового пола</t>
        </is>
      </c>
      <c r="D45" s="13" t="inlineStr">
        <is>
          <t>м²</t>
        </is>
      </c>
      <c r="E45" s="15" t="n">
        <v>107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чернового пола</t>
        </is>
      </c>
      <c r="D46" s="10" t="inlineStr">
        <is>
          <t>м²</t>
        </is>
      </c>
      <c r="E46" s="11" t="n">
        <v>100</v>
      </c>
      <c r="F46" s="12" t="n"/>
      <c r="G46" s="12">
        <f>IF(F46="","",E46*F46)</f>
        <v/>
      </c>
    </row>
    <row r="47">
      <c r="A47" s="17" t="n">
        <v>42</v>
      </c>
      <c r="B47" s="17" t="inlineStr">
        <is>
          <t>Кровля</t>
        </is>
      </c>
      <c r="C47" s="14" t="inlineStr">
        <is>
          <t>Доска обрезная 50х200х6000 для стропил</t>
        </is>
      </c>
      <c r="D47" s="13" t="inlineStr">
        <is>
          <t>м³</t>
        </is>
      </c>
      <c r="E47" s="15" t="n">
        <v>4.97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стропильной системы</t>
        </is>
      </c>
      <c r="D48" s="10" t="inlineStr">
        <is>
          <t>м²</t>
        </is>
      </c>
      <c r="E48" s="11" t="n">
        <v>138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Доска обрезная 25х100х6000 для обрешётки</t>
        </is>
      </c>
      <c r="D49" s="13" t="inlineStr">
        <is>
          <t>м³</t>
        </is>
      </c>
      <c r="E49" s="15" t="n">
        <v>1.66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обрешётки и контробрешётки</t>
        </is>
      </c>
      <c r="D50" s="10" t="inlineStr">
        <is>
          <t>м²</t>
        </is>
      </c>
      <c r="E50" s="11" t="n">
        <v>138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Гидро-ветрозащитная мембрана для кровли</t>
        </is>
      </c>
      <c r="D51" s="13" t="inlineStr">
        <is>
          <t>м²</t>
        </is>
      </c>
      <c r="E51" s="15" t="n">
        <v>159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гидроизоляции кровли</t>
        </is>
      </c>
      <c r="D52" s="10" t="inlineStr">
        <is>
          <t>м²</t>
        </is>
      </c>
      <c r="E52" s="11" t="n">
        <v>138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Металлочерепица</t>
        </is>
      </c>
      <c r="D53" s="13" t="inlineStr">
        <is>
          <t>м²</t>
        </is>
      </c>
      <c r="E53" s="15" t="n">
        <v>155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металлочерепицы</t>
        </is>
      </c>
      <c r="D54" s="10" t="inlineStr">
        <is>
          <t>м²</t>
        </is>
      </c>
      <c r="E54" s="11" t="n">
        <v>138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Доборные элементы кровли (конёк, ветровые и карнизные планки)</t>
        </is>
      </c>
      <c r="D55" s="13" t="inlineStr">
        <is>
          <t>м</t>
        </is>
      </c>
      <c r="E55" s="15" t="n">
        <v>58.1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Подшивка свесов кровли софитом</t>
        </is>
      </c>
      <c r="D56" s="10" t="inlineStr">
        <is>
          <t>м²</t>
        </is>
      </c>
      <c r="E56" s="11" t="n">
        <v>21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Водосточная система</t>
        </is>
      </c>
      <c r="D57" s="13" t="inlineStr">
        <is>
          <t>м</t>
        </is>
      </c>
      <c r="E57" s="15" t="n">
        <v>38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водосточной системы</t>
        </is>
      </c>
      <c r="D58" s="10" t="inlineStr">
        <is>
          <t>м</t>
        </is>
      </c>
      <c r="E58" s="11" t="n">
        <v>38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Снегозадержатели трубчатые</t>
        </is>
      </c>
      <c r="D59" s="13" t="inlineStr">
        <is>
          <t>м</t>
        </is>
      </c>
      <c r="E59" s="15" t="n">
        <v>22</v>
      </c>
      <c r="F59" s="16" t="n"/>
      <c r="G59" s="16">
        <f>IF(F59="","",E59*F59)</f>
        <v/>
      </c>
    </row>
    <row r="60">
      <c r="A60" s="17" t="n">
        <v>55</v>
      </c>
      <c r="B60" s="17" t="inlineStr">
        <is>
          <t>Проёмы</t>
        </is>
      </c>
      <c r="C60" s="14" t="inlineStr">
        <is>
          <t>Окно ПВХ двухкамерное</t>
        </is>
      </c>
      <c r="D60" s="13" t="inlineStr">
        <is>
          <t>м²</t>
        </is>
      </c>
      <c r="E60" s="15" t="n">
        <v>15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окон</t>
        </is>
      </c>
      <c r="D61" s="10" t="inlineStr">
        <is>
          <t>м²</t>
        </is>
      </c>
      <c r="E61" s="11" t="n">
        <v>15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Дверь входная металлическая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входной двери</t>
        </is>
      </c>
      <c r="D63" s="10" t="inlineStr">
        <is>
          <t>шт</t>
        </is>
      </c>
      <c r="E63" s="11" t="n">
        <v>1</v>
      </c>
      <c r="F63" s="12" t="n"/>
      <c r="G63" s="12">
        <f>IF(F63="","",E63*F63)</f>
        <v/>
      </c>
    </row>
    <row r="64">
      <c r="A64" s="17" t="n">
        <v>59</v>
      </c>
      <c r="B64" s="17" t="inlineStr">
        <is>
          <t>Электрика</t>
        </is>
      </c>
      <c r="C64" s="14" t="inlineStr">
        <is>
          <t>Щит электрический навесной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Автомат защиты модульный</t>
        </is>
      </c>
      <c r="D65" s="13" t="inlineStr">
        <is>
          <t>шт</t>
        </is>
      </c>
      <c r="E65" s="15" t="n">
        <v>14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3х2,5 (розеточные группы)</t>
        </is>
      </c>
      <c r="D66" s="13" t="inlineStr">
        <is>
          <t>м</t>
        </is>
      </c>
      <c r="E66" s="15" t="n">
        <v>350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Кабель ВВГнг 3х1,5 (освещение)</t>
        </is>
      </c>
      <c r="D67" s="13" t="inlineStr">
        <is>
          <t>м</t>
        </is>
      </c>
      <c r="E67" s="15" t="n">
        <v>200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Розетка встраиваемая с заземлением</t>
        </is>
      </c>
      <c r="D68" s="13" t="inlineStr">
        <is>
          <t>шт</t>
        </is>
      </c>
      <c r="E68" s="15" t="n">
        <v>30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Выключатель клавишный встраиваемый</t>
        </is>
      </c>
      <c r="D69" s="13" t="inlineStr">
        <is>
          <t>шт</t>
        </is>
      </c>
      <c r="E69" s="15" t="n">
        <v>12</v>
      </c>
      <c r="F69" s="16" t="n"/>
      <c r="G69" s="16">
        <f>IF(F69="","",E69*F69)</f>
        <v/>
      </c>
    </row>
    <row r="70">
      <c r="A70" s="13" t="n">
        <v>65</v>
      </c>
      <c r="B70" s="13" t="inlineStr"/>
      <c r="C70" s="14" t="inlineStr">
        <is>
          <t>Светильник потолочный точечный</t>
        </is>
      </c>
      <c r="D70" s="13" t="inlineStr">
        <is>
          <t>шт</t>
        </is>
      </c>
      <c r="E70" s="15" t="n">
        <v>18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Электромонтаж точки (розетка, выключатель, светильник)</t>
        </is>
      </c>
      <c r="D71" s="10" t="inlineStr">
        <is>
          <t>шт</t>
        </is>
      </c>
      <c r="E71" s="11" t="n">
        <v>60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Водоснабжение</t>
        </is>
      </c>
      <c r="C72" s="14" t="inlineStr">
        <is>
          <t>Труба полипропиленовая 20 мм</t>
        </is>
      </c>
      <c r="D72" s="13" t="inlineStr">
        <is>
          <t>м</t>
        </is>
      </c>
      <c r="E72" s="15" t="n">
        <v>80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Фитинг полипропиленовый</t>
        </is>
      </c>
      <c r="D73" s="13" t="inlineStr">
        <is>
          <t>шт</t>
        </is>
      </c>
      <c r="E73" s="15" t="n">
        <v>50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Кран шаровой</t>
        </is>
      </c>
      <c r="D74" s="13" t="inlineStr">
        <is>
          <t>шт</t>
        </is>
      </c>
      <c r="E74" s="15" t="n">
        <v>10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Коллектор распределительный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Теплоизоляция трубная</t>
        </is>
      </c>
      <c r="D76" s="13" t="inlineStr">
        <is>
          <t>м</t>
        </is>
      </c>
      <c r="E76" s="15" t="n">
        <v>40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Монтаж водоснабжения</t>
        </is>
      </c>
      <c r="D77" s="10" t="inlineStr">
        <is>
          <t>м</t>
        </is>
      </c>
      <c r="E77" s="11" t="n">
        <v>80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Канализация</t>
        </is>
      </c>
      <c r="C78" s="14" t="inlineStr">
        <is>
          <t>Труба канализационная 110 мм</t>
        </is>
      </c>
      <c r="D78" s="13" t="inlineStr">
        <is>
          <t>м</t>
        </is>
      </c>
      <c r="E78" s="15" t="n">
        <v>30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Фасонные части канализации</t>
        </is>
      </c>
      <c r="D79" s="13" t="inlineStr">
        <is>
          <t>шт</t>
        </is>
      </c>
      <c r="E79" s="15" t="n">
        <v>25</v>
      </c>
      <c r="F79" s="16" t="n"/>
      <c r="G79" s="16">
        <f>IF(F79="","",E79*F79)</f>
        <v/>
      </c>
    </row>
    <row r="80">
      <c r="A80" s="10" t="n">
        <v>75</v>
      </c>
      <c r="B80" s="10" t="inlineStr"/>
      <c r="C80" s="9" t="inlineStr">
        <is>
          <t>Монтаж канализации</t>
        </is>
      </c>
      <c r="D80" s="10" t="inlineStr">
        <is>
          <t>м</t>
        </is>
      </c>
      <c r="E80" s="11" t="n">
        <v>30</v>
      </c>
      <c r="F80" s="12" t="n"/>
      <c r="G80" s="12">
        <f>IF(F80="","",E80*F80)</f>
        <v/>
      </c>
    </row>
    <row r="81">
      <c r="A81" s="17" t="n">
        <v>76</v>
      </c>
      <c r="B81" s="17" t="inlineStr">
        <is>
          <t>Отопление</t>
        </is>
      </c>
      <c r="C81" s="14" t="inlineStr">
        <is>
          <t>Котёл газовый настенный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Радиатор биметаллический</t>
        </is>
      </c>
      <c r="D82" s="13" t="inlineStr">
        <is>
          <t>шт</t>
        </is>
      </c>
      <c r="E82" s="15" t="n">
        <v>8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Труба для отопления PEX 16 мм</t>
        </is>
      </c>
      <c r="D83" s="13" t="inlineStr">
        <is>
          <t>м</t>
        </is>
      </c>
      <c r="E83" s="15" t="n">
        <v>120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Установка радиаторов отопления</t>
        </is>
      </c>
      <c r="D84" s="10" t="inlineStr">
        <is>
          <t>шт</t>
        </is>
      </c>
      <c r="E84" s="11" t="n">
        <v>8</v>
      </c>
      <c r="F84" s="12" t="n"/>
      <c r="G84" s="12">
        <f>IF(F84="","",E84*F84)</f>
        <v/>
      </c>
    </row>
    <row r="85">
      <c r="A85" s="10" t="n">
        <v>80</v>
      </c>
      <c r="B85" s="10" t="inlineStr"/>
      <c r="C85" s="9" t="inlineStr">
        <is>
          <t>Монтаж трубопроводов отопления</t>
        </is>
      </c>
      <c r="D85" s="10" t="inlineStr">
        <is>
          <t>м</t>
        </is>
      </c>
      <c r="E85" s="11" t="n">
        <v>120</v>
      </c>
      <c r="F85" s="12" t="n"/>
      <c r="G85" s="12">
        <f>IF(F85="","",E85*F85)</f>
        <v/>
      </c>
    </row>
    <row r="86">
      <c r="A86" s="17" t="n">
        <v>81</v>
      </c>
      <c r="B86" s="17" t="inlineStr">
        <is>
          <t>Вентиляция</t>
        </is>
      </c>
      <c r="C86" s="14" t="inlineStr">
        <is>
          <t>Воздуховод круглый 125 мм</t>
        </is>
      </c>
      <c r="D86" s="13" t="inlineStr">
        <is>
          <t>м</t>
        </is>
      </c>
      <c r="E86" s="15" t="n">
        <v>25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Решётка вентиляционная</t>
        </is>
      </c>
      <c r="D87" s="13" t="inlineStr">
        <is>
          <t>шт</t>
        </is>
      </c>
      <c r="E87" s="15" t="n">
        <v>8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Вентилятор вытяжной бытовой</t>
        </is>
      </c>
      <c r="D88" s="13" t="inlineStr">
        <is>
          <t>шт</t>
        </is>
      </c>
      <c r="E88" s="15" t="n">
        <v>2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вентиляции</t>
        </is>
      </c>
      <c r="D89" s="10" t="inlineStr">
        <is>
          <t>м</t>
        </is>
      </c>
      <c r="E89" s="11" t="n">
        <v>25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Полы</t>
        </is>
      </c>
      <c r="C90" s="14" t="inlineStr">
        <is>
          <t>Смесь цементно-песчаная М150 для стяжки</t>
        </is>
      </c>
      <c r="D90" s="13" t="inlineStr">
        <is>
          <t>т</t>
        </is>
      </c>
      <c r="E90" s="15" t="n">
        <v>10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Наливной пол (ровнитель)</t>
        </is>
      </c>
      <c r="D91" s="13" t="inlineStr">
        <is>
          <t>кг</t>
        </is>
      </c>
      <c r="E91" s="15" t="n">
        <v>300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Устройство стяжки пола</t>
        </is>
      </c>
      <c r="D92" s="10" t="inlineStr">
        <is>
          <t>м²</t>
        </is>
      </c>
      <c r="E92" s="11" t="n">
        <v>100</v>
      </c>
      <c r="F92" s="12" t="n"/>
      <c r="G92" s="12">
        <f>IF(F92="","",E92*F92)</f>
        <v/>
      </c>
    </row>
    <row r="93">
      <c r="A93" s="13" t="n">
        <v>88</v>
      </c>
      <c r="B93" s="13" t="inlineStr"/>
      <c r="C93" s="14" t="inlineStr">
        <is>
          <t>Ламинат 32 класс</t>
        </is>
      </c>
      <c r="D93" s="13" t="inlineStr">
        <is>
          <t>м²</t>
        </is>
      </c>
      <c r="E93" s="15" t="n">
        <v>63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Керамогранит напольный</t>
        </is>
      </c>
      <c r="D94" s="13" t="inlineStr">
        <is>
          <t>м²</t>
        </is>
      </c>
      <c r="E94" s="15" t="n">
        <v>26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Клей плиточный</t>
        </is>
      </c>
      <c r="D95" s="13" t="inlineStr">
        <is>
          <t>кг</t>
        </is>
      </c>
      <c r="E95" s="15" t="n">
        <v>130</v>
      </c>
      <c r="F95" s="16" t="n"/>
      <c r="G95" s="16">
        <f>IF(F95="","",E95*F95)</f>
        <v/>
      </c>
    </row>
    <row r="96">
      <c r="A96" s="13" t="n">
        <v>91</v>
      </c>
      <c r="B96" s="13" t="inlineStr"/>
      <c r="C96" s="14" t="inlineStr">
        <is>
          <t>Плинтус напольный</t>
        </is>
      </c>
      <c r="D96" s="13" t="inlineStr">
        <is>
          <t>м</t>
        </is>
      </c>
      <c r="E96" s="15" t="n">
        <v>110</v>
      </c>
      <c r="F96" s="16" t="n"/>
      <c r="G96" s="16">
        <f>IF(F96="","",E96*F96)</f>
        <v/>
      </c>
    </row>
    <row r="97">
      <c r="A97" s="10" t="n">
        <v>92</v>
      </c>
      <c r="B97" s="10" t="inlineStr"/>
      <c r="C97" s="9" t="inlineStr">
        <is>
          <t>Укладка ламината</t>
        </is>
      </c>
      <c r="D97" s="10" t="inlineStr">
        <is>
          <t>м²</t>
        </is>
      </c>
      <c r="E97" s="11" t="n">
        <v>60</v>
      </c>
      <c r="F97" s="12" t="n"/>
      <c r="G97" s="12">
        <f>IF(F97="","",E97*F97)</f>
        <v/>
      </c>
    </row>
    <row r="98">
      <c r="A98" s="10" t="n">
        <v>93</v>
      </c>
      <c r="B98" s="10" t="inlineStr"/>
      <c r="C98" s="9" t="inlineStr">
        <is>
          <t>Укладка керамогранита на пол</t>
        </is>
      </c>
      <c r="D98" s="10" t="inlineStr">
        <is>
          <t>м²</t>
        </is>
      </c>
      <c r="E98" s="11" t="n">
        <v>25</v>
      </c>
      <c r="F98" s="12" t="n"/>
      <c r="G98" s="12">
        <f>IF(F98="","",E98*F98)</f>
        <v/>
      </c>
    </row>
    <row r="99">
      <c r="A99" s="17" t="n">
        <v>94</v>
      </c>
      <c r="B99" s="17" t="inlineStr">
        <is>
          <t>Отделка стен</t>
        </is>
      </c>
      <c r="C99" s="14" t="inlineStr">
        <is>
          <t>Штукатурка гипсовая</t>
        </is>
      </c>
      <c r="D99" s="13" t="inlineStr">
        <is>
          <t>кг</t>
        </is>
      </c>
      <c r="E99" s="15" t="n">
        <v>3504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Шпаклёвка финишная</t>
        </is>
      </c>
      <c r="D100" s="13" t="inlineStr">
        <is>
          <t>кг</t>
        </is>
      </c>
      <c r="E100" s="15" t="n">
        <v>730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Оштукатуривание и шпаклевание стен</t>
        </is>
      </c>
      <c r="D101" s="10" t="inlineStr">
        <is>
          <t>м²</t>
        </is>
      </c>
      <c r="E101" s="11" t="n">
        <v>292</v>
      </c>
      <c r="F101" s="12" t="n"/>
      <c r="G101" s="12">
        <f>IF(F101="","",E101*F101)</f>
        <v/>
      </c>
    </row>
    <row r="102">
      <c r="A102" s="13" t="n">
        <v>97</v>
      </c>
      <c r="B102" s="13" t="inlineStr"/>
      <c r="C102" s="14" t="inlineStr">
        <is>
          <t>Обои под покраску</t>
        </is>
      </c>
      <c r="D102" s="13" t="inlineStr">
        <is>
          <t>м²</t>
        </is>
      </c>
      <c r="E102" s="15" t="n">
        <v>234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Краска водно-дисперсионная для стен</t>
        </is>
      </c>
      <c r="D103" s="13" t="inlineStr">
        <is>
          <t>кг</t>
        </is>
      </c>
      <c r="E103" s="15" t="n">
        <v>102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Оклейка обоями и окраска стен</t>
        </is>
      </c>
      <c r="D104" s="10" t="inlineStr">
        <is>
          <t>м²</t>
        </is>
      </c>
      <c r="E104" s="11" t="n">
        <v>234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Потолки</t>
        </is>
      </c>
      <c r="C105" s="14" t="inlineStr">
        <is>
          <t>Гипсокартон потолочный</t>
        </is>
      </c>
      <c r="D105" s="13" t="inlineStr">
        <is>
          <t>м²</t>
        </is>
      </c>
      <c r="E105" s="15" t="n">
        <v>105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Профиль потолочный для гипсокартона</t>
        </is>
      </c>
      <c r="D106" s="13" t="inlineStr">
        <is>
          <t>м</t>
        </is>
      </c>
      <c r="E106" s="15" t="n">
        <v>300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Отделка потолков</t>
        </is>
      </c>
      <c r="D107" s="10" t="inlineStr">
        <is>
          <t>м²</t>
        </is>
      </c>
      <c r="E107" s="11" t="n">
        <v>100</v>
      </c>
      <c r="F107" s="12" t="n"/>
      <c r="G107" s="12">
        <f>IF(F107="","",E107*F107)</f>
        <v/>
      </c>
    </row>
    <row r="108">
      <c r="A108" s="17" t="n">
        <v>103</v>
      </c>
      <c r="B108" s="17" t="inlineStr">
        <is>
          <t>Двери и сантехника</t>
        </is>
      </c>
      <c r="C108" s="14" t="inlineStr">
        <is>
          <t>Дверь межкомнатная с коробкой</t>
        </is>
      </c>
      <c r="D108" s="13" t="inlineStr">
        <is>
          <t>шт</t>
        </is>
      </c>
      <c r="E108" s="15" t="n">
        <v>6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Установка межкомнатных дверей</t>
        </is>
      </c>
      <c r="D109" s="10" t="inlineStr">
        <is>
          <t>шт</t>
        </is>
      </c>
      <c r="E109" s="11" t="n">
        <v>6</v>
      </c>
      <c r="F109" s="12" t="n"/>
      <c r="G109" s="12">
        <f>IF(F109="","",E109*F109)</f>
        <v/>
      </c>
    </row>
    <row r="110">
      <c r="A110" s="13" t="n">
        <v>105</v>
      </c>
      <c r="B110" s="13" t="inlineStr"/>
      <c r="C110" s="14" t="inlineStr">
        <is>
          <t>Унитаз с бачком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Раковина</t>
        </is>
      </c>
      <c r="D111" s="13" t="inlineStr">
        <is>
          <t>шт</t>
        </is>
      </c>
      <c r="E111" s="15" t="n">
        <v>2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Ванна акриловая</t>
        </is>
      </c>
      <c r="D112" s="13" t="inlineStr">
        <is>
          <t>шт</t>
        </is>
      </c>
      <c r="E112" s="15" t="n">
        <v>1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Смеситель</t>
        </is>
      </c>
      <c r="D113" s="13" t="inlineStr">
        <is>
          <t>шт</t>
        </is>
      </c>
      <c r="E113" s="15" t="n">
        <v>3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Установка сантехнических приборов</t>
        </is>
      </c>
      <c r="D114" s="10" t="inlineStr">
        <is>
          <t>шт</t>
        </is>
      </c>
      <c r="E114" s="11" t="n">
        <v>8</v>
      </c>
      <c r="F114" s="12" t="n"/>
      <c r="G114" s="12">
        <f>IF(F114="","",E114*F114)</f>
        <v/>
      </c>
    </row>
    <row r="115">
      <c r="A115" s="8" t="n">
        <v>110</v>
      </c>
      <c r="B115" s="8" t="inlineStr">
        <is>
          <t>Организация работ</t>
        </is>
      </c>
      <c r="C115" s="9" t="inlineStr">
        <is>
          <t>Доставка материалов</t>
        </is>
      </c>
      <c r="D115" s="10" t="inlineStr">
        <is>
          <t>рейс</t>
        </is>
      </c>
      <c r="E115" s="11" t="n">
        <v>8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Разгрузка материалов</t>
        </is>
      </c>
      <c r="D116" s="10" t="inlineStr">
        <is>
          <t>рейс</t>
        </is>
      </c>
      <c r="E116" s="11" t="n">
        <v>8</v>
      </c>
      <c r="F116" s="12" t="n"/>
      <c r="G116" s="12">
        <f>IF(F116="","",E116*F116)</f>
        <v/>
      </c>
    </row>
    <row r="117">
      <c r="A117" s="10" t="n">
        <v>112</v>
      </c>
      <c r="B117" s="10" t="inlineStr"/>
      <c r="C117" s="9" t="inlineStr">
        <is>
          <t>Вывоз строительного мусора</t>
        </is>
      </c>
      <c r="D117" s="10" t="inlineStr">
        <is>
          <t>м³</t>
        </is>
      </c>
      <c r="E117" s="11" t="n">
        <v>8</v>
      </c>
      <c r="F117" s="12" t="n"/>
      <c r="G117" s="12">
        <f>IF(F117="","",E117*F117)</f>
        <v/>
      </c>
    </row>
    <row r="118">
      <c r="C118" s="18" t="inlineStr">
        <is>
          <t>Итого по ведомости</t>
        </is>
      </c>
      <c r="G118" s="19">
        <f>SUM(G6:G117)</f>
        <v/>
      </c>
    </row>
    <row r="120" ht="28" customHeight="1">
      <c r="A120" s="20" t="inlineStr">
        <is>
          <t>Ведомость собрана калькулятором сервиса «Сметовед» (smetoved.ru/kalkulyator/) по типовому дому: брус (профилированный брус 200 мм),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1">
      <c r="A121" s="21" t="inlineStr">
        <is>
          <t>Составлена 21.09.2026. Позиций: 112.</t>
        </is>
      </c>
    </row>
    <row r="122" ht="28" customHeight="1">
      <c r="A12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3">
      <c r="A123" s="22" t="inlineStr">
        <is>
          <t>Проверить своё предложение в Telegram</t>
        </is>
      </c>
      <c r="D123" s="22" t="inlineStr">
        <is>
          <t>или на сайте smetoved.ru</t>
        </is>
      </c>
      <c r="F123" s="22" t="inlineStr">
        <is>
          <t>или в МАКСе</t>
        </is>
      </c>
    </row>
    <row r="124">
      <c r="A124" s="22" t="inlineStr">
        <is>
          <t>или письмом на info@smetoved.ru</t>
        </is>
      </c>
    </row>
    <row r="126" ht="28" customHeight="1">
      <c r="A12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7">
      <c r="A127" s="22" t="inlineStr">
        <is>
          <t>Прислать предложения на сравнение</t>
        </is>
      </c>
    </row>
  </sheetData>
  <autoFilter ref="A5:G117"/>
  <mergeCells count="6">
    <mergeCell ref="A1:G1"/>
    <mergeCell ref="A126:G126"/>
    <mergeCell ref="A120:G120"/>
    <mergeCell ref="A3:G3"/>
    <mergeCell ref="A122:G122"/>
    <mergeCell ref="A2:G2"/>
  </mergeCells>
  <hyperlinks>
    <hyperlink xmlns:r="http://schemas.openxmlformats.org/officeDocument/2006/relationships" ref="A123" r:id="rId1"/>
    <hyperlink xmlns:r="http://schemas.openxmlformats.org/officeDocument/2006/relationships" ref="D123" r:id="rId2"/>
    <hyperlink xmlns:r="http://schemas.openxmlformats.org/officeDocument/2006/relationships" ref="F123" r:id="rId3"/>
    <hyperlink xmlns:r="http://schemas.openxmlformats.org/officeDocument/2006/relationships" ref="A124" r:id="rId4"/>
    <hyperlink xmlns:r="http://schemas.openxmlformats.org/officeDocument/2006/relationships" ref="A12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2026-09-21T17:20:05Z</dcterms:created>
  <dcterms:modified xmlns:dcterms="http://purl.org/dc/terms/" xmlns:xsi="http://www.w3.org/2001/XMLSchema-instance" xsi:type="dcterms:W3CDTF">2026-09-21T17:20:05Z</dcterms:modified>
</cp:coreProperties>
</file>