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объёмов'!$A$5:$G$50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0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7" fillId="2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gazobeton1-100-i" TargetMode="External" Id="rId1"/><Relationship Type="http://schemas.openxmlformats.org/officeDocument/2006/relationships/hyperlink" Target="https://smetoved.ru/?ved=vedcalc_gazobeton1-100-i" TargetMode="External" Id="rId2"/><Relationship Type="http://schemas.openxmlformats.org/officeDocument/2006/relationships/hyperlink" Target="https://smetoved.ru/max?start=vedcalc_gazobeton1-100-i" TargetMode="External" Id="rId3"/><Relationship Type="http://schemas.openxmlformats.org/officeDocument/2006/relationships/hyperlink" Target="mailto:smeta@smetoved.ru" TargetMode="External" Id="rId4"/><Relationship Type="http://schemas.openxmlformats.org/officeDocument/2006/relationships/hyperlink" Target="https://smetoved.ru/tg?start=vedsrav_gazobeton1-100-i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Газобетон, 100 м², один этаж — инженерия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Электрика</t>
        </is>
      </c>
      <c r="C6" s="9" t="inlineStr">
        <is>
          <t>Щит электрический навесной</t>
        </is>
      </c>
      <c r="D6" s="10" t="inlineStr">
        <is>
          <t>шт</t>
        </is>
      </c>
      <c r="E6" s="11" t="n">
        <v>1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Автомат защиты модульный</t>
        </is>
      </c>
      <c r="D7" s="10" t="inlineStr">
        <is>
          <t>шт</t>
        </is>
      </c>
      <c r="E7" s="11" t="n">
        <v>14</v>
      </c>
      <c r="F7" s="12" t="n"/>
      <c r="G7" s="12">
        <f>IF(F7="","",E7*F7)</f>
        <v/>
      </c>
    </row>
    <row r="8">
      <c r="A8" s="10" t="n">
        <v>3</v>
      </c>
      <c r="B8" s="10" t="inlineStr"/>
      <c r="C8" s="9" t="inlineStr">
        <is>
          <t>Кабель ВВГнг 3х2,5 (розеточные группы)</t>
        </is>
      </c>
      <c r="D8" s="10" t="inlineStr">
        <is>
          <t>м</t>
        </is>
      </c>
      <c r="E8" s="11" t="n">
        <v>350</v>
      </c>
      <c r="F8" s="12" t="n"/>
      <c r="G8" s="12">
        <f>IF(F8="","",E8*F8)</f>
        <v/>
      </c>
    </row>
    <row r="9">
      <c r="A9" s="10" t="n">
        <v>4</v>
      </c>
      <c r="B9" s="10" t="inlineStr"/>
      <c r="C9" s="9" t="inlineStr">
        <is>
          <t>Кабель ВВГнг 3х1,5 (освещение)</t>
        </is>
      </c>
      <c r="D9" s="10" t="inlineStr">
        <is>
          <t>м</t>
        </is>
      </c>
      <c r="E9" s="11" t="n">
        <v>200</v>
      </c>
      <c r="F9" s="12" t="n"/>
      <c r="G9" s="12">
        <f>IF(F9="","",E9*F9)</f>
        <v/>
      </c>
    </row>
    <row r="10">
      <c r="A10" s="10" t="n">
        <v>5</v>
      </c>
      <c r="B10" s="10" t="inlineStr"/>
      <c r="C10" s="9" t="inlineStr">
        <is>
          <t>Розетка встраиваемая с заземлением</t>
        </is>
      </c>
      <c r="D10" s="10" t="inlineStr">
        <is>
          <t>шт</t>
        </is>
      </c>
      <c r="E10" s="11" t="n">
        <v>30</v>
      </c>
      <c r="F10" s="12" t="n"/>
      <c r="G10" s="12">
        <f>IF(F10="","",E10*F10)</f>
        <v/>
      </c>
    </row>
    <row r="11">
      <c r="A11" s="10" t="n">
        <v>6</v>
      </c>
      <c r="B11" s="10" t="inlineStr"/>
      <c r="C11" s="9" t="inlineStr">
        <is>
          <t>Выключатель клавишный встраиваемый</t>
        </is>
      </c>
      <c r="D11" s="10" t="inlineStr">
        <is>
          <t>шт</t>
        </is>
      </c>
      <c r="E11" s="11" t="n">
        <v>12</v>
      </c>
      <c r="F11" s="12" t="n"/>
      <c r="G11" s="12">
        <f>IF(F11="","",E11*F11)</f>
        <v/>
      </c>
    </row>
    <row r="12">
      <c r="A12" s="10" t="n">
        <v>7</v>
      </c>
      <c r="B12" s="10" t="inlineStr"/>
      <c r="C12" s="9" t="inlineStr">
        <is>
          <t>Светильник потолочный точечный</t>
        </is>
      </c>
      <c r="D12" s="10" t="inlineStr">
        <is>
          <t>шт</t>
        </is>
      </c>
      <c r="E12" s="11" t="n">
        <v>18</v>
      </c>
      <c r="F12" s="12" t="n"/>
      <c r="G12" s="12">
        <f>IF(F12="","",E12*F12)</f>
        <v/>
      </c>
    </row>
    <row r="13">
      <c r="A13" s="13" t="n">
        <v>8</v>
      </c>
      <c r="B13" s="13" t="inlineStr"/>
      <c r="C13" s="14" t="inlineStr">
        <is>
          <t>Электромонтаж точки (розетка, выключатель, светильник)</t>
        </is>
      </c>
      <c r="D13" s="13" t="inlineStr">
        <is>
          <t>шт</t>
        </is>
      </c>
      <c r="E13" s="15" t="n">
        <v>60</v>
      </c>
      <c r="F13" s="16" t="n"/>
      <c r="G13" s="16">
        <f>IF(F13="","",E13*F13)</f>
        <v/>
      </c>
    </row>
    <row r="14">
      <c r="A14" s="10" t="n">
        <v>9</v>
      </c>
      <c r="B14" s="10" t="inlineStr"/>
      <c r="C14" s="9" t="inlineStr">
        <is>
          <t>Провод СИП 4х16 для ввода</t>
        </is>
      </c>
      <c r="D14" s="10" t="inlineStr">
        <is>
          <t>м</t>
        </is>
      </c>
      <c r="E14" s="11" t="n">
        <v>15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Монтаж ввода электричества (воздушный, СИП)</t>
        </is>
      </c>
      <c r="D15" s="13" t="inlineStr">
        <is>
          <t>м</t>
        </is>
      </c>
      <c r="E15" s="15" t="n">
        <v>15</v>
      </c>
      <c r="F15" s="16" t="n"/>
      <c r="G15" s="16">
        <f>IF(F15="","",E15*F15)</f>
        <v/>
      </c>
    </row>
    <row r="16">
      <c r="A16" s="10" t="n">
        <v>11</v>
      </c>
      <c r="B16" s="10" t="inlineStr"/>
      <c r="C16" s="9" t="inlineStr">
        <is>
          <t>Контур заземления (комплект 6 м)</t>
        </is>
      </c>
      <c r="D16" s="10" t="inlineStr">
        <is>
          <t>шт</t>
        </is>
      </c>
      <c r="E16" s="11" t="n">
        <v>1</v>
      </c>
      <c r="F16" s="12" t="n"/>
      <c r="G16" s="12">
        <f>IF(F16="","",E16*F16)</f>
        <v/>
      </c>
    </row>
    <row r="17">
      <c r="A17" s="13" t="n">
        <v>12</v>
      </c>
      <c r="B17" s="13" t="inlineStr"/>
      <c r="C17" s="14" t="inlineStr">
        <is>
          <t>Монтаж контура заземления</t>
        </is>
      </c>
      <c r="D17" s="13" t="inlineStr">
        <is>
          <t>м</t>
        </is>
      </c>
      <c r="E17" s="15" t="n">
        <v>10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Щит учёта (навесной корпус под счётчик)</t>
        </is>
      </c>
      <c r="D18" s="10" t="inlineStr">
        <is>
          <t>шт</t>
        </is>
      </c>
      <c r="E18" s="11" t="n">
        <v>1</v>
      </c>
      <c r="F18" s="12" t="n"/>
      <c r="G18" s="12">
        <f>IF(F18="","",E18*F18)</f>
        <v/>
      </c>
    </row>
    <row r="19">
      <c r="A19" s="10" t="n">
        <v>14</v>
      </c>
      <c r="B19" s="10" t="inlineStr"/>
      <c r="C19" s="9" t="inlineStr">
        <is>
          <t>Счётчик электроэнергии однофазный</t>
        </is>
      </c>
      <c r="D19" s="10" t="inlineStr">
        <is>
          <t>шт</t>
        </is>
      </c>
      <c r="E19" s="11" t="n">
        <v>1</v>
      </c>
      <c r="F19" s="12" t="n"/>
      <c r="G19" s="12">
        <f>IF(F19="","",E19*F19)</f>
        <v/>
      </c>
    </row>
    <row r="20">
      <c r="A20" s="13" t="n">
        <v>15</v>
      </c>
      <c r="B20" s="13" t="inlineStr"/>
      <c r="C20" s="14" t="inlineStr">
        <is>
          <t>Монтаж щита учёта и счётчика</t>
        </is>
      </c>
      <c r="D20" s="13" t="inlineStr">
        <is>
          <t>шт</t>
        </is>
      </c>
      <c r="E20" s="15" t="n">
        <v>1</v>
      </c>
      <c r="F20" s="16" t="n"/>
      <c r="G20" s="16">
        <f>IF(F20="","",E20*F20)</f>
        <v/>
      </c>
    </row>
    <row r="21">
      <c r="A21" s="8" t="n">
        <v>16</v>
      </c>
      <c r="B21" s="8" t="inlineStr">
        <is>
          <t>Водоснабжение</t>
        </is>
      </c>
      <c r="C21" s="9" t="inlineStr">
        <is>
          <t>Труба полипропиленовая 20 мм</t>
        </is>
      </c>
      <c r="D21" s="10" t="inlineStr">
        <is>
          <t>м</t>
        </is>
      </c>
      <c r="E21" s="11" t="n">
        <v>80</v>
      </c>
      <c r="F21" s="12" t="n"/>
      <c r="G21" s="12">
        <f>IF(F21="","",E21*F21)</f>
        <v/>
      </c>
    </row>
    <row r="22">
      <c r="A22" s="10" t="n">
        <v>17</v>
      </c>
      <c r="B22" s="10" t="inlineStr"/>
      <c r="C22" s="9" t="inlineStr">
        <is>
          <t>Фитинг полипропиленовый</t>
        </is>
      </c>
      <c r="D22" s="10" t="inlineStr">
        <is>
          <t>шт</t>
        </is>
      </c>
      <c r="E22" s="11" t="n">
        <v>50</v>
      </c>
      <c r="F22" s="12" t="n"/>
      <c r="G22" s="12">
        <f>IF(F22="","",E22*F22)</f>
        <v/>
      </c>
    </row>
    <row r="23">
      <c r="A23" s="10" t="n">
        <v>18</v>
      </c>
      <c r="B23" s="10" t="inlineStr"/>
      <c r="C23" s="9" t="inlineStr">
        <is>
          <t>Кран шаровой</t>
        </is>
      </c>
      <c r="D23" s="10" t="inlineStr">
        <is>
          <t>шт</t>
        </is>
      </c>
      <c r="E23" s="11" t="n">
        <v>10</v>
      </c>
      <c r="F23" s="12" t="n"/>
      <c r="G23" s="12">
        <f>IF(F23="","",E23*F23)</f>
        <v/>
      </c>
    </row>
    <row r="24">
      <c r="A24" s="10" t="n">
        <v>19</v>
      </c>
      <c r="B24" s="10" t="inlineStr"/>
      <c r="C24" s="9" t="inlineStr">
        <is>
          <t>Коллектор распределительный</t>
        </is>
      </c>
      <c r="D24" s="10" t="inlineStr">
        <is>
          <t>шт</t>
        </is>
      </c>
      <c r="E24" s="11" t="n">
        <v>1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Теплоизоляция трубная</t>
        </is>
      </c>
      <c r="D25" s="10" t="inlineStr">
        <is>
          <t>м</t>
        </is>
      </c>
      <c r="E25" s="11" t="n">
        <v>40</v>
      </c>
      <c r="F25" s="12" t="n"/>
      <c r="G25" s="12">
        <f>IF(F25="","",E25*F25)</f>
        <v/>
      </c>
    </row>
    <row r="26">
      <c r="A26" s="13" t="n">
        <v>21</v>
      </c>
      <c r="B26" s="13" t="inlineStr"/>
      <c r="C26" s="14" t="inlineStr">
        <is>
          <t>Монтаж водоснабжения</t>
        </is>
      </c>
      <c r="D26" s="13" t="inlineStr">
        <is>
          <t>м</t>
        </is>
      </c>
      <c r="E26" s="15" t="n">
        <v>80</v>
      </c>
      <c r="F26" s="16" t="n"/>
      <c r="G26" s="16">
        <f>IF(F26="","",E26*F26)</f>
        <v/>
      </c>
    </row>
    <row r="27">
      <c r="A27" s="10" t="n">
        <v>22</v>
      </c>
      <c r="B27" s="10" t="inlineStr"/>
      <c r="C27" s="9" t="inlineStr">
        <is>
          <t>Водонагреватель накопительный 80–100 л</t>
        </is>
      </c>
      <c r="D27" s="10" t="inlineStr">
        <is>
          <t>шт</t>
        </is>
      </c>
      <c r="E27" s="11" t="n">
        <v>1</v>
      </c>
      <c r="F27" s="12" t="n"/>
      <c r="G27" s="12">
        <f>IF(F27="","",E27*F27)</f>
        <v/>
      </c>
    </row>
    <row r="28">
      <c r="A28" s="13" t="n">
        <v>23</v>
      </c>
      <c r="B28" s="13" t="inlineStr"/>
      <c r="C28" s="14" t="inlineStr">
        <is>
          <t>Установка водонагревателя</t>
        </is>
      </c>
      <c r="D28" s="13" t="inlineStr">
        <is>
          <t>шт</t>
        </is>
      </c>
      <c r="E28" s="15" t="n">
        <v>1</v>
      </c>
      <c r="F28" s="16" t="n"/>
      <c r="G28" s="16">
        <f>IF(F28="","",E28*F28)</f>
        <v/>
      </c>
    </row>
    <row r="29">
      <c r="A29" s="10" t="n">
        <v>24</v>
      </c>
      <c r="B29" s="10" t="inlineStr"/>
      <c r="C29" s="9" t="inlineStr">
        <is>
          <t>Насосная станция</t>
        </is>
      </c>
      <c r="D29" s="10" t="inlineStr">
        <is>
          <t>шт</t>
        </is>
      </c>
      <c r="E29" s="11" t="n">
        <v>1</v>
      </c>
      <c r="F29" s="12" t="n"/>
      <c r="G29" s="12">
        <f>IF(F29="","",E29*F29)</f>
        <v/>
      </c>
    </row>
    <row r="30">
      <c r="A30" s="13" t="n">
        <v>25</v>
      </c>
      <c r="B30" s="13" t="inlineStr"/>
      <c r="C30" s="14" t="inlineStr">
        <is>
          <t>Установка насосной станции</t>
        </is>
      </c>
      <c r="D30" s="13" t="inlineStr">
        <is>
          <t>шт</t>
        </is>
      </c>
      <c r="E30" s="15" t="n">
        <v>1</v>
      </c>
      <c r="F30" s="16" t="n"/>
      <c r="G30" s="16">
        <f>IF(F30="","",E30*F30)</f>
        <v/>
      </c>
    </row>
    <row r="31">
      <c r="A31" s="10" t="n">
        <v>26</v>
      </c>
      <c r="B31" s="10" t="inlineStr"/>
      <c r="C31" s="9" t="inlineStr">
        <is>
          <t>Труба ПНД d32 для ввода воды</t>
        </is>
      </c>
      <c r="D31" s="10" t="inlineStr">
        <is>
          <t>м</t>
        </is>
      </c>
      <c r="E31" s="11" t="n">
        <v>15</v>
      </c>
      <c r="F31" s="12" t="n"/>
      <c r="G31" s="12">
        <f>IF(F31="","",E31*F31)</f>
        <v/>
      </c>
    </row>
    <row r="32">
      <c r="A32" s="13" t="n">
        <v>27</v>
      </c>
      <c r="B32" s="13" t="inlineStr"/>
      <c r="C32" s="14" t="inlineStr">
        <is>
          <t>Монтаж ввода воды</t>
        </is>
      </c>
      <c r="D32" s="13" t="inlineStr">
        <is>
          <t>м</t>
        </is>
      </c>
      <c r="E32" s="15" t="n">
        <v>15</v>
      </c>
      <c r="F32" s="16" t="n"/>
      <c r="G32" s="16">
        <f>IF(F32="","",E32*F32)</f>
        <v/>
      </c>
    </row>
    <row r="33">
      <c r="A33" s="8" t="n">
        <v>28</v>
      </c>
      <c r="B33" s="8" t="inlineStr">
        <is>
          <t>Канализация</t>
        </is>
      </c>
      <c r="C33" s="9" t="inlineStr">
        <is>
          <t>Труба канализационная 110 мм</t>
        </is>
      </c>
      <c r="D33" s="10" t="inlineStr">
        <is>
          <t>м</t>
        </is>
      </c>
      <c r="E33" s="11" t="n">
        <v>30</v>
      </c>
      <c r="F33" s="12" t="n"/>
      <c r="G33" s="12">
        <f>IF(F33="","",E33*F33)</f>
        <v/>
      </c>
    </row>
    <row r="34">
      <c r="A34" s="10" t="n">
        <v>29</v>
      </c>
      <c r="B34" s="10" t="inlineStr"/>
      <c r="C34" s="9" t="inlineStr">
        <is>
          <t>Фасонные части канализации</t>
        </is>
      </c>
      <c r="D34" s="10" t="inlineStr">
        <is>
          <t>шт</t>
        </is>
      </c>
      <c r="E34" s="11" t="n">
        <v>25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Монтаж канализации</t>
        </is>
      </c>
      <c r="D35" s="13" t="inlineStr">
        <is>
          <t>м</t>
        </is>
      </c>
      <c r="E35" s="15" t="n">
        <v>30</v>
      </c>
      <c r="F35" s="16" t="n"/>
      <c r="G35" s="16">
        <f>IF(F35="","",E35*F35)</f>
        <v/>
      </c>
    </row>
    <row r="36">
      <c r="A36" s="8" t="n">
        <v>31</v>
      </c>
      <c r="B36" s="8" t="inlineStr">
        <is>
          <t>Отопление</t>
        </is>
      </c>
      <c r="C36" s="9" t="inlineStr">
        <is>
          <t>Котёл газовый настенный</t>
        </is>
      </c>
      <c r="D36" s="10" t="inlineStr">
        <is>
          <t>шт</t>
        </is>
      </c>
      <c r="E36" s="11" t="n">
        <v>1</v>
      </c>
      <c r="F36" s="12" t="n"/>
      <c r="G36" s="12">
        <f>IF(F36="","",E36*F36)</f>
        <v/>
      </c>
    </row>
    <row r="37">
      <c r="A37" s="10" t="n">
        <v>32</v>
      </c>
      <c r="B37" s="10" t="inlineStr"/>
      <c r="C37" s="9" t="inlineStr">
        <is>
          <t>Радиатор биметаллический</t>
        </is>
      </c>
      <c r="D37" s="10" t="inlineStr">
        <is>
          <t>шт</t>
        </is>
      </c>
      <c r="E37" s="11" t="n">
        <v>9</v>
      </c>
      <c r="F37" s="12" t="n"/>
      <c r="G37" s="12">
        <f>IF(F37="","",E37*F37)</f>
        <v/>
      </c>
    </row>
    <row r="38">
      <c r="A38" s="10" t="n">
        <v>33</v>
      </c>
      <c r="B38" s="10" t="inlineStr"/>
      <c r="C38" s="9" t="inlineStr">
        <is>
          <t>Труба для отопления PEX 16 мм</t>
        </is>
      </c>
      <c r="D38" s="10" t="inlineStr">
        <is>
          <t>м</t>
        </is>
      </c>
      <c r="E38" s="11" t="n">
        <v>120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Установка радиаторов отопления</t>
        </is>
      </c>
      <c r="D39" s="13" t="inlineStr">
        <is>
          <t>шт</t>
        </is>
      </c>
      <c r="E39" s="15" t="n">
        <v>9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Монтаж трубопроводов отопления</t>
        </is>
      </c>
      <c r="D40" s="13" t="inlineStr">
        <is>
          <t>м</t>
        </is>
      </c>
      <c r="E40" s="15" t="n">
        <v>120</v>
      </c>
      <c r="F40" s="16" t="n"/>
      <c r="G40" s="16">
        <f>IF(F40="","",E40*F40)</f>
        <v/>
      </c>
    </row>
    <row r="41">
      <c r="A41" s="8" t="n">
        <v>36</v>
      </c>
      <c r="B41" s="8" t="inlineStr">
        <is>
          <t>Вентиляция</t>
        </is>
      </c>
      <c r="C41" s="9" t="inlineStr">
        <is>
          <t>Воздуховод круглый 125 мм</t>
        </is>
      </c>
      <c r="D41" s="10" t="inlineStr">
        <is>
          <t>м</t>
        </is>
      </c>
      <c r="E41" s="11" t="n">
        <v>25</v>
      </c>
      <c r="F41" s="12" t="n"/>
      <c r="G41" s="12">
        <f>IF(F41="","",E41*F41)</f>
        <v/>
      </c>
    </row>
    <row r="42">
      <c r="A42" s="10" t="n">
        <v>37</v>
      </c>
      <c r="B42" s="10" t="inlineStr"/>
      <c r="C42" s="9" t="inlineStr">
        <is>
          <t>Решётка вентиляционная</t>
        </is>
      </c>
      <c r="D42" s="10" t="inlineStr">
        <is>
          <t>шт</t>
        </is>
      </c>
      <c r="E42" s="11" t="n">
        <v>8</v>
      </c>
      <c r="F42" s="12" t="n"/>
      <c r="G42" s="12">
        <f>IF(F42="","",E42*F42)</f>
        <v/>
      </c>
    </row>
    <row r="43">
      <c r="A43" s="10" t="n">
        <v>38</v>
      </c>
      <c r="B43" s="10" t="inlineStr"/>
      <c r="C43" s="9" t="inlineStr">
        <is>
          <t>Вентилятор вытяжной бытовой</t>
        </is>
      </c>
      <c r="D43" s="10" t="inlineStr">
        <is>
          <t>шт</t>
        </is>
      </c>
      <c r="E43" s="11" t="n">
        <v>2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Монтаж вентиляции</t>
        </is>
      </c>
      <c r="D44" s="13" t="inlineStr">
        <is>
          <t>м</t>
        </is>
      </c>
      <c r="E44" s="15" t="n">
        <v>25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Клапан приточный стеновой</t>
        </is>
      </c>
      <c r="D45" s="10" t="inlineStr">
        <is>
          <t>шт</t>
        </is>
      </c>
      <c r="E45" s="11" t="n">
        <v>4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Устройство приточного клапана в стене</t>
        </is>
      </c>
      <c r="D46" s="13" t="inlineStr">
        <is>
          <t>шт</t>
        </is>
      </c>
      <c r="E46" s="15" t="n">
        <v>4</v>
      </c>
      <c r="F46" s="16" t="n"/>
      <c r="G46" s="16">
        <f>IF(F46="","",E46*F46)</f>
        <v/>
      </c>
    </row>
    <row r="47">
      <c r="A47" s="13" t="n">
        <v>42</v>
      </c>
      <c r="B47" s="13" t="inlineStr"/>
      <c r="C47" s="14" t="inlineStr">
        <is>
          <t>Устройство вентиляционного канала (гильза Ø100–150)</t>
        </is>
      </c>
      <c r="D47" s="13" t="inlineStr">
        <is>
          <t>м</t>
        </is>
      </c>
      <c r="E47" s="15" t="n">
        <v>3</v>
      </c>
      <c r="F47" s="16" t="n"/>
      <c r="G47" s="16">
        <f>IF(F47="","",E47*F47)</f>
        <v/>
      </c>
    </row>
    <row r="48">
      <c r="A48" s="17" t="n">
        <v>43</v>
      </c>
      <c r="B48" s="17" t="inlineStr">
        <is>
          <t>Организация работ</t>
        </is>
      </c>
      <c r="C48" s="14" t="inlineStr">
        <is>
          <t>Доставка материалов</t>
        </is>
      </c>
      <c r="D48" s="13" t="inlineStr">
        <is>
          <t>рейс</t>
        </is>
      </c>
      <c r="E48" s="15" t="n">
        <v>12</v>
      </c>
      <c r="F48" s="16" t="n"/>
      <c r="G48" s="16">
        <f>IF(F48="","",E48*F48)</f>
        <v/>
      </c>
    </row>
    <row r="49">
      <c r="A49" s="13" t="n">
        <v>44</v>
      </c>
      <c r="B49" s="13" t="inlineStr"/>
      <c r="C49" s="14" t="inlineStr">
        <is>
          <t>Разгрузка материалов</t>
        </is>
      </c>
      <c r="D49" s="13" t="inlineStr">
        <is>
          <t>рейс</t>
        </is>
      </c>
      <c r="E49" s="15" t="n">
        <v>12</v>
      </c>
      <c r="F49" s="16" t="n"/>
      <c r="G49" s="16">
        <f>IF(F49="","",E49*F49)</f>
        <v/>
      </c>
    </row>
    <row r="50">
      <c r="A50" s="13" t="n">
        <v>45</v>
      </c>
      <c r="B50" s="13" t="inlineStr"/>
      <c r="C50" s="14" t="inlineStr">
        <is>
          <t>Вывоз строительного мусора</t>
        </is>
      </c>
      <c r="D50" s="13" t="inlineStr">
        <is>
          <t>м³</t>
        </is>
      </c>
      <c r="E50" s="15" t="n">
        <v>8</v>
      </c>
      <c r="F50" s="16" t="n"/>
      <c r="G50" s="16">
        <f>IF(F50="","",E50*F50)</f>
        <v/>
      </c>
    </row>
    <row r="51">
      <c r="C51" s="18" t="inlineStr">
        <is>
          <t>Итого по ведомости</t>
        </is>
      </c>
      <c r="G51" s="19">
        <f>SUM(G6:G50)</f>
        <v/>
      </c>
    </row>
    <row r="53" ht="28" customHeight="1">
      <c r="A53" s="20" t="inlineStr">
        <is>
          <t>Ведомость собрана калькулятором сервиса «Сметовед» (smetoved.ru/kalkulyator/) по типовому дому: газобетон (блок D400 375 мм, штукатурный фасад), 100 м², один этаж, стадии: инженерия.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54">
      <c r="A54" s="21" t="inlineStr">
        <is>
          <t>Составлена 16.10.2026. Позиций: 45.</t>
        </is>
      </c>
    </row>
    <row r="55" ht="28" customHeight="1">
      <c r="A55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smeta@smetoved.ru или на smetoved.ru.</t>
        </is>
      </c>
    </row>
    <row r="56">
      <c r="A56" s="22" t="inlineStr">
        <is>
          <t>Проверить своё предложение в Telegram</t>
        </is>
      </c>
      <c r="D56" s="22" t="inlineStr">
        <is>
          <t>или на сайте smetoved.ru</t>
        </is>
      </c>
      <c r="F56" s="22" t="inlineStr">
        <is>
          <t>или в МАКСе</t>
        </is>
      </c>
    </row>
    <row r="57">
      <c r="A57" s="22" t="inlineStr">
        <is>
          <t>или письмом на smeta@smetoved.ru</t>
        </is>
      </c>
    </row>
    <row r="59" ht="28" customHeight="1">
      <c r="A59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60">
      <c r="A60" s="22" t="inlineStr">
        <is>
          <t>Прислать предложения на сравнение</t>
        </is>
      </c>
    </row>
  </sheetData>
  <autoFilter ref="A5:G50"/>
  <mergeCells count="6">
    <mergeCell ref="A1:G1"/>
    <mergeCell ref="A3:G3"/>
    <mergeCell ref="A53:G53"/>
    <mergeCell ref="A55:G55"/>
    <mergeCell ref="A2:G2"/>
    <mergeCell ref="A59:G59"/>
  </mergeCells>
  <hyperlinks>
    <hyperlink xmlns:r="http://schemas.openxmlformats.org/officeDocument/2006/relationships" ref="A56" r:id="rId1"/>
    <hyperlink xmlns:r="http://schemas.openxmlformats.org/officeDocument/2006/relationships" ref="D56" r:id="rId2"/>
    <hyperlink xmlns:r="http://schemas.openxmlformats.org/officeDocument/2006/relationships" ref="F56" r:id="rId3"/>
    <hyperlink xmlns:r="http://schemas.openxmlformats.org/officeDocument/2006/relationships" ref="A57" r:id="rId4"/>
    <hyperlink xmlns:r="http://schemas.openxmlformats.org/officeDocument/2006/relationships" ref="A60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2026-10-16T06:36:10Z</dcterms:created>
  <dcterms:modified xmlns:dcterms="http://purl.org/dc/terms/" xmlns:xsi="http://www.w3.org/2001/XMLSchema-instance" xsi:type="dcterms:W3CDTF">2026-10-16T06:36:10Z</dcterms:modified>
</cp:coreProperties>
</file>