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объёмов'!$A$5:$G$74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gazobeton1-100-k" TargetMode="External" Id="rId1"/><Relationship Type="http://schemas.openxmlformats.org/officeDocument/2006/relationships/hyperlink" Target="https://smetoved.ru/?ved=vedcalc_gazobeton1-100-k" TargetMode="External" Id="rId2"/><Relationship Type="http://schemas.openxmlformats.org/officeDocument/2006/relationships/hyperlink" Target="https://smetoved.ru/max?start=vedcalc_gazobeton1-100-k" TargetMode="External" Id="rId3"/><Relationship Type="http://schemas.openxmlformats.org/officeDocument/2006/relationships/hyperlink" Target="mailto:smeta@smetoved.ru" TargetMode="External" Id="rId4"/><Relationship Type="http://schemas.openxmlformats.org/officeDocument/2006/relationships/hyperlink" Target="https://smetoved.ru/tg?start=vedsrav_gazobeton1-100-k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Газобетон, 100 м², один этаж — коробка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144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32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13.8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4.6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40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132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120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8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100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0.88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1.5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15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20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20.6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20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23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20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1.2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24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40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Пол по грунту</t>
        </is>
      </c>
      <c r="C26" s="14" t="inlineStr">
        <is>
          <t>Песок строительный для подсыпки под пол</t>
        </is>
      </c>
      <c r="D26" s="13" t="inlineStr">
        <is>
          <t>м³</t>
        </is>
      </c>
      <c r="E26" s="15" t="n">
        <v>34.5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Щебень фракции 20-40 для основания пола</t>
        </is>
      </c>
      <c r="D27" s="13" t="inlineStr">
        <is>
          <t>м³</t>
        </is>
      </c>
      <c r="E27" s="15" t="n">
        <v>11.5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Уплотнение основания под полы</t>
        </is>
      </c>
      <c r="D28" s="10" t="inlineStr">
        <is>
          <t>м²</t>
        </is>
      </c>
      <c r="E28" s="11" t="n">
        <v>100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Утеплитель ЭППС 100 мм для пола</t>
        </is>
      </c>
      <c r="D29" s="13" t="inlineStr">
        <is>
          <t>м³</t>
        </is>
      </c>
      <c r="E29" s="15" t="n">
        <v>10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Плёнка полиэтиленовая 200 мкм</t>
        </is>
      </c>
      <c r="D30" s="13" t="inlineStr">
        <is>
          <t>м²</t>
        </is>
      </c>
      <c r="E30" s="15" t="n">
        <v>115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Сетка сварная кладочная 100х100х4</t>
        </is>
      </c>
      <c r="D31" s="13" t="inlineStr">
        <is>
          <t>м²</t>
        </is>
      </c>
      <c r="E31" s="15" t="n">
        <v>110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Бетон B22,5 (М300) для пола по грунту</t>
        </is>
      </c>
      <c r="D32" s="13" t="inlineStr">
        <is>
          <t>м³</t>
        </is>
      </c>
      <c r="E32" s="15" t="n">
        <v>8.24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бетонной стяжки пола</t>
        </is>
      </c>
      <c r="D33" s="10" t="inlineStr">
        <is>
          <t>м³</t>
        </is>
      </c>
      <c r="E33" s="11" t="n">
        <v>8</v>
      </c>
      <c r="F33" s="12" t="n"/>
      <c r="G33" s="12">
        <f>IF(F33="","",E33*F33)</f>
        <v/>
      </c>
    </row>
    <row r="34">
      <c r="A34" s="17" t="n">
        <v>29</v>
      </c>
      <c r="B34" s="17" t="inlineStr">
        <is>
          <t>Стены</t>
        </is>
      </c>
      <c r="C34" s="14" t="inlineStr">
        <is>
          <t>Газобетонный блок D400 375 мм</t>
        </is>
      </c>
      <c r="D34" s="13" t="inlineStr">
        <is>
          <t>м³</t>
        </is>
      </c>
      <c r="E34" s="15" t="n">
        <v>40.6</v>
      </c>
      <c r="F34" s="16" t="n"/>
      <c r="G34" s="16">
        <f>IF(F34="","",E34*F34)</f>
        <v/>
      </c>
    </row>
    <row r="35">
      <c r="A35" s="13" t="n">
        <v>30</v>
      </c>
      <c r="B35" s="13" t="inlineStr"/>
      <c r="C35" s="14" t="inlineStr">
        <is>
          <t>Клей для газобетона</t>
        </is>
      </c>
      <c r="D35" s="13" t="inlineStr">
        <is>
          <t>кг</t>
        </is>
      </c>
      <c r="E35" s="15" t="n">
        <v>966</v>
      </c>
      <c r="F35" s="16" t="n"/>
      <c r="G35" s="16">
        <f>IF(F35="","",E35*F35)</f>
        <v/>
      </c>
    </row>
    <row r="36">
      <c r="A36" s="10" t="n">
        <v>31</v>
      </c>
      <c r="B36" s="10" t="inlineStr"/>
      <c r="C36" s="9" t="inlineStr">
        <is>
          <t>Кладка стен из газобетонных блоков</t>
        </is>
      </c>
      <c r="D36" s="10" t="inlineStr">
        <is>
          <t>м³</t>
        </is>
      </c>
      <c r="E36" s="11" t="n">
        <v>38.6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Газобетонный блок D500 100 мм для перегородок</t>
        </is>
      </c>
      <c r="D37" s="13" t="inlineStr">
        <is>
          <t>м³</t>
        </is>
      </c>
      <c r="E37" s="15" t="n">
        <v>9.92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Кладка перегородок из газобетонных блоков</t>
        </is>
      </c>
      <c r="D38" s="10" t="inlineStr">
        <is>
          <t>м³</t>
        </is>
      </c>
      <c r="E38" s="11" t="n">
        <v>9.449999999999999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Клей для газобетона (перегородки)</t>
        </is>
      </c>
      <c r="D39" s="13" t="inlineStr">
        <is>
          <t>кг</t>
        </is>
      </c>
      <c r="E39" s="15" t="n">
        <v>236</v>
      </c>
      <c r="F39" s="16" t="n"/>
      <c r="G39" s="16">
        <f>IF(F39="","",E39*F39)</f>
        <v/>
      </c>
    </row>
    <row r="40">
      <c r="A40" s="13" t="n">
        <v>35</v>
      </c>
      <c r="B40" s="13" t="inlineStr"/>
      <c r="C40" s="14" t="inlineStr">
        <is>
          <t>Сетка кладочная базовая 50х50х3</t>
        </is>
      </c>
      <c r="D40" s="13" t="inlineStr">
        <is>
          <t>м²</t>
        </is>
      </c>
      <c r="E40" s="15" t="n">
        <v>48</v>
      </c>
      <c r="F40" s="16" t="n"/>
      <c r="G40" s="16">
        <f>IF(F40="","",E40*F40)</f>
        <v/>
      </c>
    </row>
    <row r="41">
      <c r="A41" s="13" t="n">
        <v>36</v>
      </c>
      <c r="B41" s="13" t="inlineStr"/>
      <c r="C41" s="14" t="inlineStr">
        <is>
          <t>Минеральная вата 100 мм фасадная</t>
        </is>
      </c>
      <c r="D41" s="13" t="inlineStr">
        <is>
          <t>м³</t>
        </is>
      </c>
      <c r="E41" s="15" t="n">
        <v>10.8</v>
      </c>
      <c r="F41" s="16" t="n"/>
      <c r="G41" s="16">
        <f>IF(F41="","",E41*F41)</f>
        <v/>
      </c>
    </row>
    <row r="42">
      <c r="A42" s="10" t="n">
        <v>37</v>
      </c>
      <c r="B42" s="10" t="inlineStr"/>
      <c r="C42" s="9" t="inlineStr">
        <is>
          <t>Монтаж утеплителя фасада</t>
        </is>
      </c>
      <c r="D42" s="10" t="inlineStr">
        <is>
          <t>м²</t>
        </is>
      </c>
      <c r="E42" s="11" t="n">
        <v>103</v>
      </c>
      <c r="F42" s="12" t="n"/>
      <c r="G42" s="12">
        <f>IF(F42="","",E42*F42)</f>
        <v/>
      </c>
    </row>
    <row r="43">
      <c r="A43" s="17" t="n">
        <v>38</v>
      </c>
      <c r="B43" s="17" t="inlineStr">
        <is>
          <t>Армопояс и перемычки</t>
        </is>
      </c>
      <c r="C43" s="14" t="inlineStr">
        <is>
          <t>Бетон B22,5 (М300) для армопояса</t>
        </is>
      </c>
      <c r="D43" s="13" t="inlineStr">
        <is>
          <t>м³</t>
        </is>
      </c>
      <c r="E43" s="15" t="n">
        <v>2.06</v>
      </c>
      <c r="F43" s="16" t="n"/>
      <c r="G43" s="16">
        <f>IF(F43="","",E43*F43)</f>
        <v/>
      </c>
    </row>
    <row r="44">
      <c r="A44" s="13" t="n">
        <v>39</v>
      </c>
      <c r="B44" s="13" t="inlineStr"/>
      <c r="C44" s="14" t="inlineStr">
        <is>
          <t>Арматура A500C d12 для армопояса</t>
        </is>
      </c>
      <c r="D44" s="13" t="inlineStr">
        <is>
          <t>т</t>
        </is>
      </c>
      <c r="E44" s="15" t="n">
        <v>0.16</v>
      </c>
      <c r="F44" s="16" t="n"/>
      <c r="G44" s="16">
        <f>IF(F44="","",E44*F44)</f>
        <v/>
      </c>
    </row>
    <row r="45">
      <c r="A45" s="10" t="n">
        <v>40</v>
      </c>
      <c r="B45" s="10" t="inlineStr"/>
      <c r="C45" s="9" t="inlineStr">
        <is>
          <t>Монтаж опалубки армопояса</t>
        </is>
      </c>
      <c r="D45" s="10" t="inlineStr">
        <is>
          <t>м²</t>
        </is>
      </c>
      <c r="E45" s="11" t="n">
        <v>16</v>
      </c>
      <c r="F45" s="12" t="n"/>
      <c r="G45" s="12">
        <f>IF(F45="","",E45*F45)</f>
        <v/>
      </c>
    </row>
    <row r="46">
      <c r="A46" s="10" t="n">
        <v>41</v>
      </c>
      <c r="B46" s="10" t="inlineStr"/>
      <c r="C46" s="9" t="inlineStr">
        <is>
          <t>Устройство монолитного армопояса</t>
        </is>
      </c>
      <c r="D46" s="10" t="inlineStr">
        <is>
          <t>м³</t>
        </is>
      </c>
      <c r="E46" s="11" t="n">
        <v>2</v>
      </c>
      <c r="F46" s="12" t="n"/>
      <c r="G46" s="12">
        <f>IF(F46="","",E46*F46)</f>
        <v/>
      </c>
    </row>
    <row r="47">
      <c r="A47" s="13" t="n">
        <v>42</v>
      </c>
      <c r="B47" s="13" t="inlineStr"/>
      <c r="C47" s="14" t="inlineStr">
        <is>
          <t>Перемычки железобетонные над проёмами</t>
        </is>
      </c>
      <c r="D47" s="13" t="inlineStr">
        <is>
          <t>м</t>
        </is>
      </c>
      <c r="E47" s="15" t="n">
        <v>14.9</v>
      </c>
      <c r="F47" s="16" t="n"/>
      <c r="G47" s="16">
        <f>IF(F47="","",E47*F47)</f>
        <v/>
      </c>
    </row>
    <row r="48">
      <c r="A48" s="10" t="n">
        <v>43</v>
      </c>
      <c r="B48" s="10" t="inlineStr"/>
      <c r="C48" s="9" t="inlineStr">
        <is>
          <t>Монтаж перемычек</t>
        </is>
      </c>
      <c r="D48" s="10" t="inlineStr">
        <is>
          <t>м</t>
        </is>
      </c>
      <c r="E48" s="11" t="n">
        <v>14.9</v>
      </c>
      <c r="F48" s="12" t="n"/>
      <c r="G48" s="12">
        <f>IF(F48="","",E48*F48)</f>
        <v/>
      </c>
    </row>
    <row r="49">
      <c r="A49" s="17" t="n">
        <v>44</v>
      </c>
      <c r="B49" s="17" t="inlineStr">
        <is>
          <t>Перекрытия</t>
        </is>
      </c>
      <c r="C49" s="14" t="inlineStr">
        <is>
          <t>Доска обрезная 50х200х6000 для балок перекрытия</t>
        </is>
      </c>
      <c r="D49" s="13" t="inlineStr">
        <is>
          <t>м³</t>
        </is>
      </c>
      <c r="E49" s="15" t="n">
        <v>2.2</v>
      </c>
      <c r="F49" s="16" t="n"/>
      <c r="G49" s="16">
        <f>IF(F49="","",E49*F49)</f>
        <v/>
      </c>
    </row>
    <row r="50">
      <c r="A50" s="10" t="n">
        <v>45</v>
      </c>
      <c r="B50" s="10" t="inlineStr"/>
      <c r="C50" s="9" t="inlineStr">
        <is>
          <t>Монтаж балок перекрытия</t>
        </is>
      </c>
      <c r="D50" s="10" t="inlineStr">
        <is>
          <t>м²</t>
        </is>
      </c>
      <c r="E50" s="11" t="n">
        <v>100</v>
      </c>
      <c r="F50" s="12" t="n"/>
      <c r="G50" s="12">
        <f>IF(F50="","",E50*F50)</f>
        <v/>
      </c>
    </row>
    <row r="51">
      <c r="A51" s="13" t="n">
        <v>46</v>
      </c>
      <c r="B51" s="13" t="inlineStr"/>
      <c r="C51" s="14" t="inlineStr">
        <is>
          <t>Минеральная вата 250 мм для чердачного перекрытия</t>
        </is>
      </c>
      <c r="D51" s="13" t="inlineStr">
        <is>
          <t>м³</t>
        </is>
      </c>
      <c r="E51" s="15" t="n">
        <v>26.2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Монтаж утеплителя в перекрытие</t>
        </is>
      </c>
      <c r="D52" s="10" t="inlineStr">
        <is>
          <t>м²</t>
        </is>
      </c>
      <c r="E52" s="11" t="n">
        <v>100</v>
      </c>
      <c r="F52" s="12" t="n"/>
      <c r="G52" s="12">
        <f>IF(F52="","",E52*F52)</f>
        <v/>
      </c>
    </row>
    <row r="53">
      <c r="A53" s="13" t="n">
        <v>48</v>
      </c>
      <c r="B53" s="13" t="inlineStr"/>
      <c r="C53" s="14" t="inlineStr">
        <is>
          <t>Пароизоляционная плёнка для перекрытия</t>
        </is>
      </c>
      <c r="D53" s="13" t="inlineStr">
        <is>
          <t>м²</t>
        </is>
      </c>
      <c r="E53" s="15" t="n">
        <v>115</v>
      </c>
      <c r="F53" s="16" t="n"/>
      <c r="G53" s="16">
        <f>IF(F53="","",E53*F53)</f>
        <v/>
      </c>
    </row>
    <row r="54">
      <c r="A54" s="13" t="n">
        <v>49</v>
      </c>
      <c r="B54" s="13" t="inlineStr"/>
      <c r="C54" s="14" t="inlineStr">
        <is>
          <t>Плита OSB-3 9 мм потолочная</t>
        </is>
      </c>
      <c r="D54" s="13" t="inlineStr">
        <is>
          <t>м²</t>
        </is>
      </c>
      <c r="E54" s="15" t="n">
        <v>107</v>
      </c>
      <c r="F54" s="16" t="n"/>
      <c r="G54" s="16">
        <f>IF(F54="","",E54*F54)</f>
        <v/>
      </c>
    </row>
    <row r="55">
      <c r="A55" s="10" t="n">
        <v>50</v>
      </c>
      <c r="B55" s="10" t="inlineStr"/>
      <c r="C55" s="9" t="inlineStr">
        <is>
          <t>Подшивка потолка плитами OSB</t>
        </is>
      </c>
      <c r="D55" s="10" t="inlineStr">
        <is>
          <t>м²</t>
        </is>
      </c>
      <c r="E55" s="11" t="n">
        <v>100</v>
      </c>
      <c r="F55" s="12" t="n"/>
      <c r="G55" s="12">
        <f>IF(F55="","",E55*F55)</f>
        <v/>
      </c>
    </row>
    <row r="56">
      <c r="A56" s="17" t="n">
        <v>51</v>
      </c>
      <c r="B56" s="17" t="inlineStr">
        <is>
          <t>Кровля</t>
        </is>
      </c>
      <c r="C56" s="14" t="inlineStr">
        <is>
          <t>Доска обрезная 50х200х6000 для стропил</t>
        </is>
      </c>
      <c r="D56" s="13" t="inlineStr">
        <is>
          <t>м³</t>
        </is>
      </c>
      <c r="E56" s="15" t="n">
        <v>3.59</v>
      </c>
      <c r="F56" s="16" t="n"/>
      <c r="G56" s="16">
        <f>IF(F56="","",E56*F56)</f>
        <v/>
      </c>
    </row>
    <row r="57">
      <c r="A57" s="10" t="n">
        <v>52</v>
      </c>
      <c r="B57" s="10" t="inlineStr"/>
      <c r="C57" s="9" t="inlineStr">
        <is>
          <t>Устройство стропильной системы</t>
        </is>
      </c>
      <c r="D57" s="10" t="inlineStr">
        <is>
          <t>м²</t>
        </is>
      </c>
      <c r="E57" s="11" t="n">
        <v>138</v>
      </c>
      <c r="F57" s="12" t="n"/>
      <c r="G57" s="12">
        <f>IF(F57="","",E57*F57)</f>
        <v/>
      </c>
    </row>
    <row r="58">
      <c r="A58" s="13" t="n">
        <v>53</v>
      </c>
      <c r="B58" s="13" t="inlineStr"/>
      <c r="C58" s="14" t="inlineStr">
        <is>
          <t>Доска обрезная 25х100х6000 для обрешётки</t>
        </is>
      </c>
      <c r="D58" s="13" t="inlineStr">
        <is>
          <t>м³</t>
        </is>
      </c>
      <c r="E58" s="15" t="n">
        <v>1.66</v>
      </c>
      <c r="F58" s="16" t="n"/>
      <c r="G58" s="16">
        <f>IF(F58="","",E58*F58)</f>
        <v/>
      </c>
    </row>
    <row r="59">
      <c r="A59" s="10" t="n">
        <v>54</v>
      </c>
      <c r="B59" s="10" t="inlineStr"/>
      <c r="C59" s="9" t="inlineStr">
        <is>
          <t>Монтаж обрешётки и контробрешётки</t>
        </is>
      </c>
      <c r="D59" s="10" t="inlineStr">
        <is>
          <t>м²</t>
        </is>
      </c>
      <c r="E59" s="11" t="n">
        <v>138</v>
      </c>
      <c r="F59" s="12" t="n"/>
      <c r="G59" s="12">
        <f>IF(F59="","",E59*F59)</f>
        <v/>
      </c>
    </row>
    <row r="60">
      <c r="A60" s="13" t="n">
        <v>55</v>
      </c>
      <c r="B60" s="13" t="inlineStr"/>
      <c r="C60" s="14" t="inlineStr">
        <is>
          <t>Гидро-ветрозащитная мембрана для кровли</t>
        </is>
      </c>
      <c r="D60" s="13" t="inlineStr">
        <is>
          <t>м²</t>
        </is>
      </c>
      <c r="E60" s="15" t="n">
        <v>159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Монтаж гидроизоляции кровли</t>
        </is>
      </c>
      <c r="D61" s="10" t="inlineStr">
        <is>
          <t>м²</t>
        </is>
      </c>
      <c r="E61" s="11" t="n">
        <v>138</v>
      </c>
      <c r="F61" s="12" t="n"/>
      <c r="G61" s="12">
        <f>IF(F61="","",E61*F61)</f>
        <v/>
      </c>
    </row>
    <row r="62">
      <c r="A62" s="13" t="n">
        <v>57</v>
      </c>
      <c r="B62" s="13" t="inlineStr"/>
      <c r="C62" s="14" t="inlineStr">
        <is>
          <t>Металлочерепица</t>
        </is>
      </c>
      <c r="D62" s="13" t="inlineStr">
        <is>
          <t>м²</t>
        </is>
      </c>
      <c r="E62" s="15" t="n">
        <v>155</v>
      </c>
      <c r="F62" s="16" t="n"/>
      <c r="G62" s="16">
        <f>IF(F62="","",E62*F62)</f>
        <v/>
      </c>
    </row>
    <row r="63">
      <c r="A63" s="10" t="n">
        <v>58</v>
      </c>
      <c r="B63" s="10" t="inlineStr"/>
      <c r="C63" s="9" t="inlineStr">
        <is>
          <t>Монтаж металлочерепицы</t>
        </is>
      </c>
      <c r="D63" s="10" t="inlineStr">
        <is>
          <t>м²</t>
        </is>
      </c>
      <c r="E63" s="11" t="n">
        <v>138</v>
      </c>
      <c r="F63" s="12" t="n"/>
      <c r="G63" s="12">
        <f>IF(F63="","",E63*F63)</f>
        <v/>
      </c>
    </row>
    <row r="64">
      <c r="A64" s="13" t="n">
        <v>59</v>
      </c>
      <c r="B64" s="13" t="inlineStr"/>
      <c r="C64" s="14" t="inlineStr">
        <is>
          <t>Доборные элементы кровли (конёк, ветровые и карнизные планки)</t>
        </is>
      </c>
      <c r="D64" s="13" t="inlineStr">
        <is>
          <t>м</t>
        </is>
      </c>
      <c r="E64" s="15" t="n">
        <v>58.1</v>
      </c>
      <c r="F64" s="16" t="n"/>
      <c r="G64" s="16">
        <f>IF(F64="","",E64*F64)</f>
        <v/>
      </c>
    </row>
    <row r="65">
      <c r="A65" s="10" t="n">
        <v>60</v>
      </c>
      <c r="B65" s="10" t="inlineStr"/>
      <c r="C65" s="9" t="inlineStr">
        <is>
          <t>Подшивка свесов кровли софитом</t>
        </is>
      </c>
      <c r="D65" s="10" t="inlineStr">
        <is>
          <t>м²</t>
        </is>
      </c>
      <c r="E65" s="11" t="n">
        <v>21</v>
      </c>
      <c r="F65" s="12" t="n"/>
      <c r="G65" s="12">
        <f>IF(F65="","",E65*F65)</f>
        <v/>
      </c>
    </row>
    <row r="66">
      <c r="A66" s="13" t="n">
        <v>61</v>
      </c>
      <c r="B66" s="13" t="inlineStr"/>
      <c r="C66" s="14" t="inlineStr">
        <is>
          <t>Водосточная система</t>
        </is>
      </c>
      <c r="D66" s="13" t="inlineStr">
        <is>
          <t>м</t>
        </is>
      </c>
      <c r="E66" s="15" t="n">
        <v>38</v>
      </c>
      <c r="F66" s="16" t="n"/>
      <c r="G66" s="16">
        <f>IF(F66="","",E66*F66)</f>
        <v/>
      </c>
    </row>
    <row r="67">
      <c r="A67" s="10" t="n">
        <v>62</v>
      </c>
      <c r="B67" s="10" t="inlineStr"/>
      <c r="C67" s="9" t="inlineStr">
        <is>
          <t>Монтаж водосточной системы</t>
        </is>
      </c>
      <c r="D67" s="10" t="inlineStr">
        <is>
          <t>м</t>
        </is>
      </c>
      <c r="E67" s="11" t="n">
        <v>38</v>
      </c>
      <c r="F67" s="12" t="n"/>
      <c r="G67" s="12">
        <f>IF(F67="","",E67*F67)</f>
        <v/>
      </c>
    </row>
    <row r="68">
      <c r="A68" s="13" t="n">
        <v>63</v>
      </c>
      <c r="B68" s="13" t="inlineStr"/>
      <c r="C68" s="14" t="inlineStr">
        <is>
          <t>Снегозадержатели трубчатые</t>
        </is>
      </c>
      <c r="D68" s="13" t="inlineStr">
        <is>
          <t>м</t>
        </is>
      </c>
      <c r="E68" s="15" t="n">
        <v>22</v>
      </c>
      <c r="F68" s="16" t="n"/>
      <c r="G68" s="16">
        <f>IF(F68="","",E68*F68)</f>
        <v/>
      </c>
    </row>
    <row r="69">
      <c r="A69" s="13" t="n">
        <v>64</v>
      </c>
      <c r="B69" s="13" t="inlineStr"/>
      <c r="C69" s="14" t="inlineStr">
        <is>
          <t>Антисептик для древесины</t>
        </is>
      </c>
      <c r="D69" s="13" t="inlineStr">
        <is>
          <t>кг</t>
        </is>
      </c>
      <c r="E69" s="15" t="n">
        <v>59.5</v>
      </c>
      <c r="F69" s="16" t="n"/>
      <c r="G69" s="16">
        <f>IF(F69="","",E69*F69)</f>
        <v/>
      </c>
    </row>
    <row r="70">
      <c r="A70" s="10" t="n">
        <v>65</v>
      </c>
      <c r="B70" s="10" t="inlineStr"/>
      <c r="C70" s="9" t="inlineStr">
        <is>
          <t>Обработка стропил и балок антисептиком</t>
        </is>
      </c>
      <c r="D70" s="10" t="inlineStr">
        <is>
          <t>м²</t>
        </is>
      </c>
      <c r="E70" s="11" t="n">
        <v>238</v>
      </c>
      <c r="F70" s="12" t="n"/>
      <c r="G70" s="12">
        <f>IF(F70="","",E70*F70)</f>
        <v/>
      </c>
    </row>
    <row r="71">
      <c r="A71" s="13" t="n">
        <v>66</v>
      </c>
      <c r="B71" s="13" t="inlineStr"/>
      <c r="C71" s="14" t="inlineStr">
        <is>
          <t>Крепёж (гвозди, саморезы, метизы)</t>
        </is>
      </c>
      <c r="D71" s="13" t="inlineStr">
        <is>
          <t>кг</t>
        </is>
      </c>
      <c r="E71" s="15" t="n">
        <v>29.8</v>
      </c>
      <c r="F71" s="16" t="n"/>
      <c r="G71" s="16">
        <f>IF(F71="","",E71*F71)</f>
        <v/>
      </c>
    </row>
    <row r="72">
      <c r="A72" s="8" t="n">
        <v>67</v>
      </c>
      <c r="B72" s="8" t="inlineStr">
        <is>
          <t>Организация работ</t>
        </is>
      </c>
      <c r="C72" s="9" t="inlineStr">
        <is>
          <t>Доставка материалов</t>
        </is>
      </c>
      <c r="D72" s="10" t="inlineStr">
        <is>
          <t>рейс</t>
        </is>
      </c>
      <c r="E72" s="11" t="n">
        <v>12</v>
      </c>
      <c r="F72" s="12" t="n"/>
      <c r="G72" s="12">
        <f>IF(F72="","",E72*F72)</f>
        <v/>
      </c>
    </row>
    <row r="73">
      <c r="A73" s="10" t="n">
        <v>68</v>
      </c>
      <c r="B73" s="10" t="inlineStr"/>
      <c r="C73" s="9" t="inlineStr">
        <is>
          <t>Разгрузка материалов</t>
        </is>
      </c>
      <c r="D73" s="10" t="inlineStr">
        <is>
          <t>рейс</t>
        </is>
      </c>
      <c r="E73" s="11" t="n">
        <v>12</v>
      </c>
      <c r="F73" s="12" t="n"/>
      <c r="G73" s="12">
        <f>IF(F73="","",E73*F73)</f>
        <v/>
      </c>
    </row>
    <row r="74">
      <c r="A74" s="10" t="n">
        <v>69</v>
      </c>
      <c r="B74" s="10" t="inlineStr"/>
      <c r="C74" s="9" t="inlineStr">
        <is>
          <t>Вывоз строительного мусора</t>
        </is>
      </c>
      <c r="D74" s="10" t="inlineStr">
        <is>
          <t>м³</t>
        </is>
      </c>
      <c r="E74" s="11" t="n">
        <v>8</v>
      </c>
      <c r="F74" s="12" t="n"/>
      <c r="G74" s="12">
        <f>IF(F74="","",E74*F74)</f>
        <v/>
      </c>
    </row>
    <row r="75">
      <c r="C75" s="18" t="inlineStr">
        <is>
          <t>Итого по ведомости</t>
        </is>
      </c>
      <c r="G75" s="19">
        <f>SUM(G6:G74)</f>
        <v/>
      </c>
    </row>
    <row r="77" ht="28" customHeight="1">
      <c r="A77" s="20" t="inlineStr">
        <is>
          <t>Ведомость собрана калькулятором сервиса «Сметовед» (smetoved.ru/kalkulyator/) по типовому дому: газобетон (блок D400 375 мм, штукатурный фасад), 100 м², один этаж, стадии: коробка.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78">
      <c r="A78" s="21" t="inlineStr">
        <is>
          <t>Составлена 16.10.2026. Позиций: 69.</t>
        </is>
      </c>
    </row>
    <row r="79" ht="28" customHeight="1">
      <c r="A79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smeta@smetoved.ru или на smetoved.ru.</t>
        </is>
      </c>
    </row>
    <row r="80">
      <c r="A80" s="22" t="inlineStr">
        <is>
          <t>Проверить своё предложение в Telegram</t>
        </is>
      </c>
      <c r="D80" s="22" t="inlineStr">
        <is>
          <t>или на сайте smetoved.ru</t>
        </is>
      </c>
      <c r="F80" s="22" t="inlineStr">
        <is>
          <t>или в МАКСе</t>
        </is>
      </c>
    </row>
    <row r="81">
      <c r="A81" s="22" t="inlineStr">
        <is>
          <t>или письмом на smeta@smetoved.ru</t>
        </is>
      </c>
    </row>
    <row r="83" ht="28" customHeight="1">
      <c r="A83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84">
      <c r="A84" s="22" t="inlineStr">
        <is>
          <t>Прислать предложения на сравнение</t>
        </is>
      </c>
    </row>
  </sheetData>
  <autoFilter ref="A5:G74"/>
  <mergeCells count="6">
    <mergeCell ref="A1:G1"/>
    <mergeCell ref="A79:G79"/>
    <mergeCell ref="A3:G3"/>
    <mergeCell ref="A77:G77"/>
    <mergeCell ref="A83:G83"/>
    <mergeCell ref="A2:G2"/>
  </mergeCells>
  <hyperlinks>
    <hyperlink xmlns:r="http://schemas.openxmlformats.org/officeDocument/2006/relationships" ref="A80" r:id="rId1"/>
    <hyperlink xmlns:r="http://schemas.openxmlformats.org/officeDocument/2006/relationships" ref="D80" r:id="rId2"/>
    <hyperlink xmlns:r="http://schemas.openxmlformats.org/officeDocument/2006/relationships" ref="F80" r:id="rId3"/>
    <hyperlink xmlns:r="http://schemas.openxmlformats.org/officeDocument/2006/relationships" ref="A81" r:id="rId4"/>
    <hyperlink xmlns:r="http://schemas.openxmlformats.org/officeDocument/2006/relationships" ref="A84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2026-10-16T06:36:10Z</dcterms:created>
  <dcterms:modified xmlns:dcterms="http://purl.org/dc/terms/" xmlns:xsi="http://www.w3.org/2001/XMLSchema-instance" xsi:type="dcterms:W3CDTF">2026-10-16T06:36:10Z</dcterms:modified>
</cp:coreProperties>
</file>