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объёмов'!$A$5:$G$129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50-ktio" TargetMode="External" Id="rId1"/><Relationship Type="http://schemas.openxmlformats.org/officeDocument/2006/relationships/hyperlink" Target="https://smetoved.ru/?ved=vedcalc_gazobeton1-150-ktio" TargetMode="External" Id="rId2"/><Relationship Type="http://schemas.openxmlformats.org/officeDocument/2006/relationships/hyperlink" Target="https://smetoved.ru/max?start=vedcalc_gazobeton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gazobeton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39.2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162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147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9.800000000000001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122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1.07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1.84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18.4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24.5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25.2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24.5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51.8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17.3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150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15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173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165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12.4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12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48.2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1148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45.9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14.9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14.2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58.8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100 мм фасадная</t>
        </is>
      </c>
      <c r="D40" s="13" t="inlineStr">
        <is>
          <t>м³</t>
        </is>
      </c>
      <c r="E40" s="15" t="n">
        <v>12.9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122</v>
      </c>
      <c r="F41" s="12" t="n"/>
      <c r="G41" s="12">
        <f>IF(F41="","",E41*F41)</f>
        <v/>
      </c>
    </row>
    <row r="42">
      <c r="A42" s="17" t="n">
        <v>37</v>
      </c>
      <c r="B42" s="17" t="inlineStr">
        <is>
          <t>Армопояс и перемычки</t>
        </is>
      </c>
      <c r="C42" s="14" t="inlineStr">
        <is>
          <t>Бетон B22,5 (М300) для армопояса</t>
        </is>
      </c>
      <c r="D42" s="13" t="inlineStr">
        <is>
          <t>м³</t>
        </is>
      </c>
      <c r="E42" s="15" t="n">
        <v>2.52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Арматура A500C d12 для армопояса</t>
        </is>
      </c>
      <c r="D43" s="13" t="inlineStr">
        <is>
          <t>т</t>
        </is>
      </c>
      <c r="E43" s="15" t="n">
        <v>0.2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Монтаж опалубки армопояса</t>
        </is>
      </c>
      <c r="D44" s="10" t="inlineStr">
        <is>
          <t>м²</t>
        </is>
      </c>
      <c r="E44" s="11" t="n">
        <v>19.6</v>
      </c>
      <c r="F44" s="12" t="n"/>
      <c r="G44" s="12">
        <f>IF(F44="","",E44*F44)</f>
        <v/>
      </c>
    </row>
    <row r="45">
      <c r="A45" s="10" t="n">
        <v>40</v>
      </c>
      <c r="B45" s="10" t="inlineStr"/>
      <c r="C45" s="9" t="inlineStr">
        <is>
          <t>Устройство монолитного армопояса</t>
        </is>
      </c>
      <c r="D45" s="10" t="inlineStr">
        <is>
          <t>м³</t>
        </is>
      </c>
      <c r="E45" s="11" t="n">
        <v>2.45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Перемычки железобетонные над проёмами</t>
        </is>
      </c>
      <c r="D46" s="13" t="inlineStr">
        <is>
          <t>м</t>
        </is>
      </c>
      <c r="E46" s="15" t="n">
        <v>21.6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перемычек</t>
        </is>
      </c>
      <c r="D47" s="10" t="inlineStr">
        <is>
          <t>м</t>
        </is>
      </c>
      <c r="E47" s="11" t="n">
        <v>21.6</v>
      </c>
      <c r="F47" s="12" t="n"/>
      <c r="G47" s="12">
        <f>IF(F47="","",E47*F47)</f>
        <v/>
      </c>
    </row>
    <row r="48">
      <c r="A48" s="17" t="n">
        <v>43</v>
      </c>
      <c r="B48" s="17" t="inlineStr">
        <is>
          <t>Перекрытия</t>
        </is>
      </c>
      <c r="C48" s="14" t="inlineStr">
        <is>
          <t>Доска обрезная 50х200х6000 для балок перекрытия</t>
        </is>
      </c>
      <c r="D48" s="13" t="inlineStr">
        <is>
          <t>м³</t>
        </is>
      </c>
      <c r="E48" s="15" t="n">
        <v>3.3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балок перекрытия</t>
        </is>
      </c>
      <c r="D49" s="10" t="inlineStr">
        <is>
          <t>м²</t>
        </is>
      </c>
      <c r="E49" s="11" t="n">
        <v>150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Минеральная вата 250 мм для чердачного перекрытия</t>
        </is>
      </c>
      <c r="D50" s="13" t="inlineStr">
        <is>
          <t>м³</t>
        </is>
      </c>
      <c r="E50" s="15" t="n">
        <v>39.4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утеплителя в перекрытие</t>
        </is>
      </c>
      <c r="D51" s="10" t="inlineStr">
        <is>
          <t>м²</t>
        </is>
      </c>
      <c r="E51" s="11" t="n">
        <v>150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Пароизоляционная плёнка для перекрытия</t>
        </is>
      </c>
      <c r="D52" s="13" t="inlineStr">
        <is>
          <t>м²</t>
        </is>
      </c>
      <c r="E52" s="15" t="n">
        <v>173</v>
      </c>
      <c r="F52" s="16" t="n"/>
      <c r="G52" s="16">
        <f>IF(F52="","",E52*F52)</f>
        <v/>
      </c>
    </row>
    <row r="53">
      <c r="A53" s="13" t="n">
        <v>48</v>
      </c>
      <c r="B53" s="13" t="inlineStr"/>
      <c r="C53" s="14" t="inlineStr">
        <is>
          <t>Плита OSB-3 9 мм потолочная</t>
        </is>
      </c>
      <c r="D53" s="13" t="inlineStr">
        <is>
          <t>м²</t>
        </is>
      </c>
      <c r="E53" s="15" t="n">
        <v>161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потолка плитами OSB</t>
        </is>
      </c>
      <c r="D54" s="10" t="inlineStr">
        <is>
          <t>м²</t>
        </is>
      </c>
      <c r="E54" s="11" t="n">
        <v>150</v>
      </c>
      <c r="F54" s="12" t="n"/>
      <c r="G54" s="12">
        <f>IF(F54="","",E54*F54)</f>
        <v/>
      </c>
    </row>
    <row r="55">
      <c r="A55" s="17" t="n">
        <v>50</v>
      </c>
      <c r="B55" s="17" t="inlineStr">
        <is>
          <t>Кровля</t>
        </is>
      </c>
      <c r="C55" s="14" t="inlineStr">
        <is>
          <t>Доска обрезная 50х200х6000 для стропил</t>
        </is>
      </c>
      <c r="D55" s="13" t="inlineStr">
        <is>
          <t>м³</t>
        </is>
      </c>
      <c r="E55" s="15" t="n">
        <v>7.22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Устройство стропильной системы</t>
        </is>
      </c>
      <c r="D56" s="10" t="inlineStr">
        <is>
          <t>м²</t>
        </is>
      </c>
      <c r="E56" s="11" t="n">
        <v>201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Доска обрезная 25х100х6000 для обрешётки</t>
        </is>
      </c>
      <c r="D57" s="13" t="inlineStr">
        <is>
          <t>м³</t>
        </is>
      </c>
      <c r="E57" s="15" t="n">
        <v>2.41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обрешётки и контробрешётки</t>
        </is>
      </c>
      <c r="D58" s="10" t="inlineStr">
        <is>
          <t>м²</t>
        </is>
      </c>
      <c r="E58" s="11" t="n">
        <v>201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Гидро-ветрозащитная мембрана для кровли</t>
        </is>
      </c>
      <c r="D59" s="13" t="inlineStr">
        <is>
          <t>м²</t>
        </is>
      </c>
      <c r="E59" s="15" t="n">
        <v>231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гидроизоляции кровли</t>
        </is>
      </c>
      <c r="D60" s="10" t="inlineStr">
        <is>
          <t>м²</t>
        </is>
      </c>
      <c r="E60" s="11" t="n">
        <v>201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Металлочерепица</t>
        </is>
      </c>
      <c r="D61" s="13" t="inlineStr">
        <is>
          <t>м²</t>
        </is>
      </c>
      <c r="E61" s="15" t="n">
        <v>225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Монтаж металлочерепицы</t>
        </is>
      </c>
      <c r="D62" s="10" t="inlineStr">
        <is>
          <t>м²</t>
        </is>
      </c>
      <c r="E62" s="11" t="n">
        <v>201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Доборные элементы кровли (конёк, ветровые и карнизные планки)</t>
        </is>
      </c>
      <c r="D63" s="13" t="inlineStr">
        <is>
          <t>м</t>
        </is>
      </c>
      <c r="E63" s="15" t="n">
        <v>70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Подшивка свесов кровли софитом</t>
        </is>
      </c>
      <c r="D64" s="10" t="inlineStr">
        <is>
          <t>м²</t>
        </is>
      </c>
      <c r="E64" s="11" t="n">
        <v>25.5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Водосточная система</t>
        </is>
      </c>
      <c r="D65" s="13" t="inlineStr">
        <is>
          <t>м</t>
        </is>
      </c>
      <c r="E65" s="15" t="n">
        <v>42.5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Монтаж водосточной системы</t>
        </is>
      </c>
      <c r="D66" s="10" t="inlineStr">
        <is>
          <t>м</t>
        </is>
      </c>
      <c r="E66" s="11" t="n">
        <v>42.5</v>
      </c>
      <c r="F66" s="12" t="n"/>
      <c r="G66" s="12">
        <f>IF(F66="","",E66*F66)</f>
        <v/>
      </c>
    </row>
    <row r="67">
      <c r="A67" s="13" t="n">
        <v>62</v>
      </c>
      <c r="B67" s="13" t="inlineStr"/>
      <c r="C67" s="14" t="inlineStr">
        <is>
          <t>Снегозадержатели трубчатые</t>
        </is>
      </c>
      <c r="D67" s="13" t="inlineStr">
        <is>
          <t>м</t>
        </is>
      </c>
      <c r="E67" s="15" t="n">
        <v>26.5</v>
      </c>
      <c r="F67" s="16" t="n"/>
      <c r="G67" s="16">
        <f>IF(F67="","",E67*F67)</f>
        <v/>
      </c>
    </row>
    <row r="68">
      <c r="A68" s="17" t="n">
        <v>63</v>
      </c>
      <c r="B68" s="17" t="inlineStr">
        <is>
          <t>Проёмы</t>
        </is>
      </c>
      <c r="C68" s="14" t="inlineStr">
        <is>
          <t>Окно ПВХ двухкамерное</t>
        </is>
      </c>
      <c r="D68" s="13" t="inlineStr">
        <is>
          <t>м²</t>
        </is>
      </c>
      <c r="E68" s="15" t="n">
        <v>22.5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окон</t>
        </is>
      </c>
      <c r="D69" s="10" t="inlineStr">
        <is>
          <t>м²</t>
        </is>
      </c>
      <c r="E69" s="11" t="n">
        <v>22.5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Дверь входная металлическая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Установка входной двери</t>
        </is>
      </c>
      <c r="D71" s="10" t="inlineStr">
        <is>
          <t>шт</t>
        </is>
      </c>
      <c r="E71" s="11" t="n">
        <v>1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Фасад</t>
        </is>
      </c>
      <c r="C72" s="14" t="inlineStr">
        <is>
          <t>Штукатурка фасадная</t>
        </is>
      </c>
      <c r="D72" s="13" t="inlineStr">
        <is>
          <t>кг</t>
        </is>
      </c>
      <c r="E72" s="15" t="n">
        <v>2205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Грунтовка глубокого проникновения</t>
        </is>
      </c>
      <c r="D73" s="13" t="inlineStr">
        <is>
          <t>л</t>
        </is>
      </c>
      <c r="E73" s="15" t="n">
        <v>24.5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Оштукатуривание фасада по сетке</t>
        </is>
      </c>
      <c r="D74" s="10" t="inlineStr">
        <is>
          <t>м²</t>
        </is>
      </c>
      <c r="E74" s="11" t="n">
        <v>122</v>
      </c>
      <c r="F74" s="12" t="n"/>
      <c r="G74" s="12">
        <f>IF(F74="","",E74*F74)</f>
        <v/>
      </c>
    </row>
    <row r="75">
      <c r="A75" s="10" t="n">
        <v>70</v>
      </c>
      <c r="B75" s="10" t="inlineStr"/>
      <c r="C75" s="9" t="inlineStr">
        <is>
          <t>Окраска фасада в два слоя</t>
        </is>
      </c>
      <c r="D75" s="10" t="inlineStr">
        <is>
          <t>м²</t>
        </is>
      </c>
      <c r="E75" s="11" t="n">
        <v>122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Электрика</t>
        </is>
      </c>
      <c r="C76" s="14" t="inlineStr">
        <is>
          <t>Щит электрический навесной</t>
        </is>
      </c>
      <c r="D76" s="13" t="inlineStr">
        <is>
          <t>шт</t>
        </is>
      </c>
      <c r="E76" s="15" t="n">
        <v>1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Автомат защиты модульный</t>
        </is>
      </c>
      <c r="D77" s="13" t="inlineStr">
        <is>
          <t>шт</t>
        </is>
      </c>
      <c r="E77" s="15" t="n">
        <v>14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3х2,5 (розеточные группы)</t>
        </is>
      </c>
      <c r="D78" s="13" t="inlineStr">
        <is>
          <t>м</t>
        </is>
      </c>
      <c r="E78" s="15" t="n">
        <v>525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Кабель ВВГнг 3х1,5 (освещение)</t>
        </is>
      </c>
      <c r="D79" s="13" t="inlineStr">
        <is>
          <t>м</t>
        </is>
      </c>
      <c r="E79" s="15" t="n">
        <v>300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Розетка встраиваемая с заземлением</t>
        </is>
      </c>
      <c r="D80" s="13" t="inlineStr">
        <is>
          <t>шт</t>
        </is>
      </c>
      <c r="E80" s="15" t="n">
        <v>45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Выключатель клавишный встраиваемый</t>
        </is>
      </c>
      <c r="D81" s="13" t="inlineStr">
        <is>
          <t>шт</t>
        </is>
      </c>
      <c r="E81" s="15" t="n">
        <v>18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Светильник потолочный точечный</t>
        </is>
      </c>
      <c r="D82" s="13" t="inlineStr">
        <is>
          <t>шт</t>
        </is>
      </c>
      <c r="E82" s="15" t="n">
        <v>27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Электромонтаж точки (розетка, выключатель, светильник)</t>
        </is>
      </c>
      <c r="D83" s="10" t="inlineStr">
        <is>
          <t>шт</t>
        </is>
      </c>
      <c r="E83" s="11" t="n">
        <v>90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Водоснабжение</t>
        </is>
      </c>
      <c r="C84" s="14" t="inlineStr">
        <is>
          <t>Труба полипропиленовая 20 мм</t>
        </is>
      </c>
      <c r="D84" s="13" t="inlineStr">
        <is>
          <t>м</t>
        </is>
      </c>
      <c r="E84" s="15" t="n">
        <v>120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Фитинг полипропиленовый</t>
        </is>
      </c>
      <c r="D85" s="13" t="inlineStr">
        <is>
          <t>шт</t>
        </is>
      </c>
      <c r="E85" s="15" t="n">
        <v>75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Кран шаровой</t>
        </is>
      </c>
      <c r="D86" s="13" t="inlineStr">
        <is>
          <t>шт</t>
        </is>
      </c>
      <c r="E86" s="15" t="n">
        <v>10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Коллектор распределительный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Теплоизоляция трубная</t>
        </is>
      </c>
      <c r="D88" s="13" t="inlineStr">
        <is>
          <t>м</t>
        </is>
      </c>
      <c r="E88" s="15" t="n">
        <v>60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водоснабжения</t>
        </is>
      </c>
      <c r="D89" s="10" t="inlineStr">
        <is>
          <t>м</t>
        </is>
      </c>
      <c r="E89" s="11" t="n">
        <v>120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Канализация</t>
        </is>
      </c>
      <c r="C90" s="14" t="inlineStr">
        <is>
          <t>Труба канализационная 110 мм</t>
        </is>
      </c>
      <c r="D90" s="13" t="inlineStr">
        <is>
          <t>м</t>
        </is>
      </c>
      <c r="E90" s="15" t="n">
        <v>45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Фасонные части канализации</t>
        </is>
      </c>
      <c r="D91" s="13" t="inlineStr">
        <is>
          <t>шт</t>
        </is>
      </c>
      <c r="E91" s="15" t="n">
        <v>38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Монтаж канализации</t>
        </is>
      </c>
      <c r="D92" s="10" t="inlineStr">
        <is>
          <t>м</t>
        </is>
      </c>
      <c r="E92" s="11" t="n">
        <v>45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Отопление</t>
        </is>
      </c>
      <c r="C93" s="14" t="inlineStr">
        <is>
          <t>Котёл газовый настенный</t>
        </is>
      </c>
      <c r="D93" s="13" t="inlineStr">
        <is>
          <t>шт</t>
        </is>
      </c>
      <c r="E93" s="15" t="n">
        <v>1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Радиатор биметаллический</t>
        </is>
      </c>
      <c r="D94" s="13" t="inlineStr">
        <is>
          <t>шт</t>
        </is>
      </c>
      <c r="E94" s="15" t="n">
        <v>12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Труба для отопления PEX 16 мм</t>
        </is>
      </c>
      <c r="D95" s="13" t="inlineStr">
        <is>
          <t>м</t>
        </is>
      </c>
      <c r="E95" s="15" t="n">
        <v>180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Установка радиаторов отопления</t>
        </is>
      </c>
      <c r="D96" s="10" t="inlineStr">
        <is>
          <t>шт</t>
        </is>
      </c>
      <c r="E96" s="11" t="n">
        <v>12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Монтаж трубопроводов отопления</t>
        </is>
      </c>
      <c r="D97" s="10" t="inlineStr">
        <is>
          <t>м</t>
        </is>
      </c>
      <c r="E97" s="11" t="n">
        <v>180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Вентиляция</t>
        </is>
      </c>
      <c r="C98" s="14" t="inlineStr">
        <is>
          <t>Воздуховод круглый 125 мм</t>
        </is>
      </c>
      <c r="D98" s="13" t="inlineStr">
        <is>
          <t>м</t>
        </is>
      </c>
      <c r="E98" s="15" t="n">
        <v>37.5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Решётка вентиляционная</t>
        </is>
      </c>
      <c r="D99" s="13" t="inlineStr">
        <is>
          <t>шт</t>
        </is>
      </c>
      <c r="E99" s="15" t="n">
        <v>8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Вентилятор вытяжной бытовой</t>
        </is>
      </c>
      <c r="D100" s="13" t="inlineStr">
        <is>
          <t>шт</t>
        </is>
      </c>
      <c r="E100" s="15" t="n">
        <v>2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Монтаж вентиляции</t>
        </is>
      </c>
      <c r="D101" s="10" t="inlineStr">
        <is>
          <t>м</t>
        </is>
      </c>
      <c r="E101" s="11" t="n">
        <v>37.5</v>
      </c>
      <c r="F101" s="12" t="n"/>
      <c r="G101" s="12">
        <f>IF(F101="","",E101*F101)</f>
        <v/>
      </c>
    </row>
    <row r="102">
      <c r="A102" s="17" t="n">
        <v>97</v>
      </c>
      <c r="B102" s="17" t="inlineStr">
        <is>
          <t>Полы</t>
        </is>
      </c>
      <c r="C102" s="14" t="inlineStr">
        <is>
          <t>Смесь цементно-песчаная М150 для стяжки</t>
        </is>
      </c>
      <c r="D102" s="13" t="inlineStr">
        <is>
          <t>т</t>
        </is>
      </c>
      <c r="E102" s="15" t="n">
        <v>15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Наливной пол (ровнитель)</t>
        </is>
      </c>
      <c r="D103" s="13" t="inlineStr">
        <is>
          <t>кг</t>
        </is>
      </c>
      <c r="E103" s="15" t="n">
        <v>450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Устройство стяжки пола</t>
        </is>
      </c>
      <c r="D104" s="10" t="inlineStr">
        <is>
          <t>м²</t>
        </is>
      </c>
      <c r="E104" s="11" t="n">
        <v>150</v>
      </c>
      <c r="F104" s="12" t="n"/>
      <c r="G104" s="12">
        <f>IF(F104="","",E104*F104)</f>
        <v/>
      </c>
    </row>
    <row r="105">
      <c r="A105" s="13" t="n">
        <v>100</v>
      </c>
      <c r="B105" s="13" t="inlineStr"/>
      <c r="C105" s="14" t="inlineStr">
        <is>
          <t>Ламинат 32 класс</t>
        </is>
      </c>
      <c r="D105" s="13" t="inlineStr">
        <is>
          <t>м²</t>
        </is>
      </c>
      <c r="E105" s="15" t="n">
        <v>94.5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Керамогранит напольный</t>
        </is>
      </c>
      <c r="D106" s="13" t="inlineStr">
        <is>
          <t>м²</t>
        </is>
      </c>
      <c r="E106" s="15" t="n">
        <v>39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Клей плиточный</t>
        </is>
      </c>
      <c r="D107" s="13" t="inlineStr">
        <is>
          <t>кг</t>
        </is>
      </c>
      <c r="E107" s="15" t="n">
        <v>195</v>
      </c>
      <c r="F107" s="16" t="n"/>
      <c r="G107" s="16">
        <f>IF(F107="","",E107*F107)</f>
        <v/>
      </c>
    </row>
    <row r="108">
      <c r="A108" s="13" t="n">
        <v>103</v>
      </c>
      <c r="B108" s="13" t="inlineStr"/>
      <c r="C108" s="14" t="inlineStr">
        <is>
          <t>Плинтус напольный</t>
        </is>
      </c>
      <c r="D108" s="13" t="inlineStr">
        <is>
          <t>м</t>
        </is>
      </c>
      <c r="E108" s="15" t="n">
        <v>165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ламината</t>
        </is>
      </c>
      <c r="D109" s="10" t="inlineStr">
        <is>
          <t>м²</t>
        </is>
      </c>
      <c r="E109" s="11" t="n">
        <v>90</v>
      </c>
      <c r="F109" s="12" t="n"/>
      <c r="G109" s="12">
        <f>IF(F109="","",E109*F109)</f>
        <v/>
      </c>
    </row>
    <row r="110">
      <c r="A110" s="10" t="n">
        <v>105</v>
      </c>
      <c r="B110" s="10" t="inlineStr"/>
      <c r="C110" s="9" t="inlineStr">
        <is>
          <t>Укладка керамогранита на пол</t>
        </is>
      </c>
      <c r="D110" s="10" t="inlineStr">
        <is>
          <t>м²</t>
        </is>
      </c>
      <c r="E110" s="11" t="n">
        <v>37.5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Отделка стен</t>
        </is>
      </c>
      <c r="C111" s="14" t="inlineStr">
        <is>
          <t>Штукатурка гипсовая</t>
        </is>
      </c>
      <c r="D111" s="13" t="inlineStr">
        <is>
          <t>кг</t>
        </is>
      </c>
      <c r="E111" s="15" t="n">
        <v>4872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Шпаклёвка финишная</t>
        </is>
      </c>
      <c r="D112" s="13" t="inlineStr">
        <is>
          <t>кг</t>
        </is>
      </c>
      <c r="E112" s="15" t="n">
        <v>1015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Оштукатуривание и шпаклевание стен</t>
        </is>
      </c>
      <c r="D113" s="10" t="inlineStr">
        <is>
          <t>м²</t>
        </is>
      </c>
      <c r="E113" s="11" t="n">
        <v>406</v>
      </c>
      <c r="F113" s="12" t="n"/>
      <c r="G113" s="12">
        <f>IF(F113="","",E113*F113)</f>
        <v/>
      </c>
    </row>
    <row r="114">
      <c r="A114" s="13" t="n">
        <v>109</v>
      </c>
      <c r="B114" s="13" t="inlineStr"/>
      <c r="C114" s="14" t="inlineStr">
        <is>
          <t>Обои под покраску</t>
        </is>
      </c>
      <c r="D114" s="13" t="inlineStr">
        <is>
          <t>м²</t>
        </is>
      </c>
      <c r="E114" s="15" t="n">
        <v>325</v>
      </c>
      <c r="F114" s="16" t="n"/>
      <c r="G114" s="16">
        <f>IF(F114="","",E114*F114)</f>
        <v/>
      </c>
    </row>
    <row r="115">
      <c r="A115" s="13" t="n">
        <v>110</v>
      </c>
      <c r="B115" s="13" t="inlineStr"/>
      <c r="C115" s="14" t="inlineStr">
        <is>
          <t>Краска водно-дисперсионная для стен</t>
        </is>
      </c>
      <c r="D115" s="13" t="inlineStr">
        <is>
          <t>кг</t>
        </is>
      </c>
      <c r="E115" s="15" t="n">
        <v>142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Оклейка обоями и окраска стен</t>
        </is>
      </c>
      <c r="D116" s="10" t="inlineStr">
        <is>
          <t>м²</t>
        </is>
      </c>
      <c r="E116" s="11" t="n">
        <v>325</v>
      </c>
      <c r="F116" s="12" t="n"/>
      <c r="G116" s="12">
        <f>IF(F116="","",E116*F116)</f>
        <v/>
      </c>
    </row>
    <row r="117">
      <c r="A117" s="17" t="n">
        <v>112</v>
      </c>
      <c r="B117" s="17" t="inlineStr">
        <is>
          <t>Потолки</t>
        </is>
      </c>
      <c r="C117" s="14" t="inlineStr">
        <is>
          <t>Гипсокартон потолочный</t>
        </is>
      </c>
      <c r="D117" s="13" t="inlineStr">
        <is>
          <t>м²</t>
        </is>
      </c>
      <c r="E117" s="15" t="n">
        <v>158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Профиль потолочный для гипсокартона</t>
        </is>
      </c>
      <c r="D118" s="13" t="inlineStr">
        <is>
          <t>м</t>
        </is>
      </c>
      <c r="E118" s="15" t="n">
        <v>450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Отделка потолков</t>
        </is>
      </c>
      <c r="D119" s="10" t="inlineStr">
        <is>
          <t>м²</t>
        </is>
      </c>
      <c r="E119" s="11" t="n">
        <v>150</v>
      </c>
      <c r="F119" s="12" t="n"/>
      <c r="G119" s="12">
        <f>IF(F119="","",E119*F119)</f>
        <v/>
      </c>
    </row>
    <row r="120">
      <c r="A120" s="17" t="n">
        <v>115</v>
      </c>
      <c r="B120" s="17" t="inlineStr">
        <is>
          <t>Двери и сантехника</t>
        </is>
      </c>
      <c r="C120" s="14" t="inlineStr">
        <is>
          <t>Дверь межкомнатная с коробкой</t>
        </is>
      </c>
      <c r="D120" s="13" t="inlineStr">
        <is>
          <t>шт</t>
        </is>
      </c>
      <c r="E120" s="15" t="n">
        <v>6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межкомнатных дверей</t>
        </is>
      </c>
      <c r="D121" s="10" t="inlineStr">
        <is>
          <t>шт</t>
        </is>
      </c>
      <c r="E121" s="11" t="n">
        <v>6</v>
      </c>
      <c r="F121" s="12" t="n"/>
      <c r="G121" s="12">
        <f>IF(F121="","",E121*F121)</f>
        <v/>
      </c>
    </row>
    <row r="122">
      <c r="A122" s="13" t="n">
        <v>117</v>
      </c>
      <c r="B122" s="13" t="inlineStr"/>
      <c r="C122" s="14" t="inlineStr">
        <is>
          <t>Унитаз с бачком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Раковина</t>
        </is>
      </c>
      <c r="D123" s="13" t="inlineStr">
        <is>
          <t>шт</t>
        </is>
      </c>
      <c r="E123" s="15" t="n">
        <v>2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Ванна акриловая</t>
        </is>
      </c>
      <c r="D124" s="13" t="inlineStr">
        <is>
          <t>шт</t>
        </is>
      </c>
      <c r="E124" s="15" t="n">
        <v>1</v>
      </c>
      <c r="F124" s="16" t="n"/>
      <c r="G124" s="16">
        <f>IF(F124="","",E124*F124)</f>
        <v/>
      </c>
    </row>
    <row r="125">
      <c r="A125" s="13" t="n">
        <v>120</v>
      </c>
      <c r="B125" s="13" t="inlineStr"/>
      <c r="C125" s="14" t="inlineStr">
        <is>
          <t>Смеситель</t>
        </is>
      </c>
      <c r="D125" s="13" t="inlineStr">
        <is>
          <t>шт</t>
        </is>
      </c>
      <c r="E125" s="15" t="n">
        <v>3</v>
      </c>
      <c r="F125" s="16" t="n"/>
      <c r="G125" s="16">
        <f>IF(F125="","",E125*F125)</f>
        <v/>
      </c>
    </row>
    <row r="126">
      <c r="A126" s="10" t="n">
        <v>121</v>
      </c>
      <c r="B126" s="10" t="inlineStr"/>
      <c r="C126" s="9" t="inlineStr">
        <is>
          <t>Установка сантехнических приборов</t>
        </is>
      </c>
      <c r="D126" s="10" t="inlineStr">
        <is>
          <t>шт</t>
        </is>
      </c>
      <c r="E126" s="11" t="n">
        <v>8</v>
      </c>
      <c r="F126" s="12" t="n"/>
      <c r="G126" s="12">
        <f>IF(F126="","",E126*F126)</f>
        <v/>
      </c>
    </row>
    <row r="127">
      <c r="A127" s="8" t="n">
        <v>122</v>
      </c>
      <c r="B127" s="8" t="inlineStr">
        <is>
          <t>Организация работ</t>
        </is>
      </c>
      <c r="C127" s="9" t="inlineStr">
        <is>
          <t>Доставка материалов</t>
        </is>
      </c>
      <c r="D127" s="10" t="inlineStr">
        <is>
          <t>рейс</t>
        </is>
      </c>
      <c r="E127" s="11" t="n">
        <v>18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Разгрузка материалов</t>
        </is>
      </c>
      <c r="D128" s="10" t="inlineStr">
        <is>
          <t>рейс</t>
        </is>
      </c>
      <c r="E128" s="11" t="n">
        <v>18</v>
      </c>
      <c r="F128" s="12" t="n"/>
      <c r="G128" s="12">
        <f>IF(F128="","",E128*F128)</f>
        <v/>
      </c>
    </row>
    <row r="129">
      <c r="A129" s="10" t="n">
        <v>124</v>
      </c>
      <c r="B129" s="10" t="inlineStr"/>
      <c r="C129" s="9" t="inlineStr">
        <is>
          <t>Вывоз строительного мусора</t>
        </is>
      </c>
      <c r="D129" s="10" t="inlineStr">
        <is>
          <t>м³</t>
        </is>
      </c>
      <c r="E129" s="11" t="n">
        <v>12</v>
      </c>
      <c r="F129" s="12" t="n"/>
      <c r="G129" s="12">
        <f>IF(F129="","",E129*F129)</f>
        <v/>
      </c>
    </row>
    <row r="130">
      <c r="C130" s="18" t="inlineStr">
        <is>
          <t>Итого по ведомости</t>
        </is>
      </c>
      <c r="G130" s="19">
        <f>SUM(G6:G129)</f>
        <v/>
      </c>
    </row>
    <row r="132" ht="28" customHeight="1">
      <c r="A132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3">
      <c r="A133" s="21" t="inlineStr">
        <is>
          <t>Составлена 21.09.2026. Позиций: 124.</t>
        </is>
      </c>
    </row>
    <row r="134" ht="28" customHeight="1">
      <c r="A134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5">
      <c r="A135" s="22" t="inlineStr">
        <is>
          <t>Проверить своё предложение в Telegram</t>
        </is>
      </c>
      <c r="D135" s="22" t="inlineStr">
        <is>
          <t>или на сайте smetoved.ru</t>
        </is>
      </c>
      <c r="F135" s="22" t="inlineStr">
        <is>
          <t>или в МАКСе</t>
        </is>
      </c>
    </row>
    <row r="136">
      <c r="A136" s="22" t="inlineStr">
        <is>
          <t>или письмом на info@smetoved.ru</t>
        </is>
      </c>
    </row>
    <row r="138" ht="28" customHeight="1">
      <c r="A138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9">
      <c r="A139" s="22" t="inlineStr">
        <is>
          <t>Прислать предложения на сравнение</t>
        </is>
      </c>
    </row>
  </sheetData>
  <autoFilter ref="A5:G129"/>
  <mergeCells count="6">
    <mergeCell ref="A132:G132"/>
    <mergeCell ref="A1:G1"/>
    <mergeCell ref="A3:G3"/>
    <mergeCell ref="A2:G2"/>
    <mergeCell ref="A134:G134"/>
    <mergeCell ref="A138:G138"/>
  </mergeCells>
  <hyperlinks>
    <hyperlink xmlns:r="http://schemas.openxmlformats.org/officeDocument/2006/relationships" ref="A135" r:id="rId1"/>
    <hyperlink xmlns:r="http://schemas.openxmlformats.org/officeDocument/2006/relationships" ref="D135" r:id="rId2"/>
    <hyperlink xmlns:r="http://schemas.openxmlformats.org/officeDocument/2006/relationships" ref="F135" r:id="rId3"/>
    <hyperlink xmlns:r="http://schemas.openxmlformats.org/officeDocument/2006/relationships" ref="A136" r:id="rId4"/>
    <hyperlink xmlns:r="http://schemas.openxmlformats.org/officeDocument/2006/relationships" ref="A13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2026-09-21T17:14:48Z</dcterms:created>
  <dcterms:modified xmlns:dcterms="http://purl.org/dc/terms/" xmlns:xsi="http://www.w3.org/2001/XMLSchema-instance" xsi:type="dcterms:W3CDTF">2026-09-21T17:14:48Z</dcterms:modified>
</cp:coreProperties>
</file>