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объёмов'!$A$5:$G$123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arkas1-100-ktio" TargetMode="External" Id="rId1"/><Relationship Type="http://schemas.openxmlformats.org/officeDocument/2006/relationships/hyperlink" Target="https://smetoved.ru/?ved=vedcalc_karkas1-100-ktio" TargetMode="External" Id="rId2"/><Relationship Type="http://schemas.openxmlformats.org/officeDocument/2006/relationships/hyperlink" Target="https://smetoved.ru/max?start=vedcalc_karkas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arkas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Каркас,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1.2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12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16.5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Каркас стен</t>
        </is>
      </c>
      <c r="C26" s="14" t="inlineStr">
        <is>
          <t>Доска обрезная 50х200х6000 нижнего венца</t>
        </is>
      </c>
      <c r="D26" s="13" t="inlineStr">
        <is>
          <t>м³</t>
        </is>
      </c>
      <c r="E26" s="15" t="n">
        <v>1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Доска обрезная 50х150х6000 для стоек каркаса</t>
        </is>
      </c>
      <c r="D27" s="13" t="inlineStr">
        <is>
          <t>м³</t>
        </is>
      </c>
      <c r="E27" s="15" t="n">
        <v>6</v>
      </c>
      <c r="F27" s="16" t="n"/>
      <c r="G27" s="16">
        <f>IF(F27="","",E27*F27)</f>
        <v/>
      </c>
    </row>
    <row r="28">
      <c r="A28" s="13" t="n">
        <v>23</v>
      </c>
      <c r="B28" s="13" t="inlineStr"/>
      <c r="C28" s="14" t="inlineStr">
        <is>
          <t>Доска обрезная 50х100х6000 для перегородок</t>
        </is>
      </c>
      <c r="D28" s="13" t="inlineStr">
        <is>
          <t>м³</t>
        </is>
      </c>
      <c r="E28" s="15" t="n">
        <v>3.31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Антисептик для древесины</t>
        </is>
      </c>
      <c r="D29" s="13" t="inlineStr">
        <is>
          <t>кг</t>
        </is>
      </c>
      <c r="E29" s="15" t="n">
        <v>53.6</v>
      </c>
      <c r="F29" s="16" t="n"/>
      <c r="G29" s="16">
        <f>IF(F29="","",E29*F29)</f>
        <v/>
      </c>
    </row>
    <row r="30">
      <c r="A30" s="10" t="n">
        <v>25</v>
      </c>
      <c r="B30" s="10" t="inlineStr"/>
      <c r="C30" s="9" t="inlineStr">
        <is>
          <t>Сборка каркаса стен</t>
        </is>
      </c>
      <c r="D30" s="10" t="inlineStr">
        <is>
          <t>м²</t>
        </is>
      </c>
      <c r="E30" s="11" t="n">
        <v>120</v>
      </c>
      <c r="F30" s="12" t="n"/>
      <c r="G30" s="12">
        <f>IF(F30="","",E30*F30)</f>
        <v/>
      </c>
    </row>
    <row r="31">
      <c r="A31" s="10" t="n">
        <v>26</v>
      </c>
      <c r="B31" s="10" t="inlineStr"/>
      <c r="C31" s="9" t="inlineStr">
        <is>
          <t>Сборка каркаса перегородок</t>
        </is>
      </c>
      <c r="D31" s="10" t="inlineStr">
        <is>
          <t>м²</t>
        </is>
      </c>
      <c r="E31" s="11" t="n">
        <v>94.5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Минеральная вата 150 мм для стен</t>
        </is>
      </c>
      <c r="D32" s="13" t="inlineStr">
        <is>
          <t>м³</t>
        </is>
      </c>
      <c r="E32" s="15" t="n">
        <v>16.2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Монтаж утеплителя в каркас стен</t>
        </is>
      </c>
      <c r="D33" s="10" t="inlineStr">
        <is>
          <t>м²</t>
        </is>
      </c>
      <c r="E33" s="11" t="n">
        <v>103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Ветрозащитная мембрана</t>
        </is>
      </c>
      <c r="D34" s="13" t="inlineStr">
        <is>
          <t>м²</t>
        </is>
      </c>
      <c r="E34" s="15" t="n">
        <v>138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ветрозащиты</t>
        </is>
      </c>
      <c r="D35" s="10" t="inlineStr">
        <is>
          <t>м²</t>
        </is>
      </c>
      <c r="E35" s="11" t="n">
        <v>120</v>
      </c>
      <c r="F35" s="12" t="n"/>
      <c r="G35" s="12">
        <f>IF(F35="","",E35*F35)</f>
        <v/>
      </c>
    </row>
    <row r="36">
      <c r="A36" s="13" t="n">
        <v>31</v>
      </c>
      <c r="B36" s="13" t="inlineStr"/>
      <c r="C36" s="14" t="inlineStr">
        <is>
          <t>Пароизоляционная плёнка</t>
        </is>
      </c>
      <c r="D36" s="13" t="inlineStr">
        <is>
          <t>м²</t>
        </is>
      </c>
      <c r="E36" s="15" t="n">
        <v>118</v>
      </c>
      <c r="F36" s="16" t="n"/>
      <c r="G36" s="16">
        <f>IF(F36="","",E36*F36)</f>
        <v/>
      </c>
    </row>
    <row r="37">
      <c r="A37" s="10" t="n">
        <v>32</v>
      </c>
      <c r="B37" s="10" t="inlineStr"/>
      <c r="C37" s="9" t="inlineStr">
        <is>
          <t>Монтаж пароизоляции</t>
        </is>
      </c>
      <c r="D37" s="10" t="inlineStr">
        <is>
          <t>м²</t>
        </is>
      </c>
      <c r="E37" s="11" t="n">
        <v>103</v>
      </c>
      <c r="F37" s="12" t="n"/>
      <c r="G37" s="12">
        <f>IF(F37="","",E37*F37)</f>
        <v/>
      </c>
    </row>
    <row r="38">
      <c r="A38" s="13" t="n">
        <v>33</v>
      </c>
      <c r="B38" s="13" t="inlineStr"/>
      <c r="C38" s="14" t="inlineStr">
        <is>
          <t>Плита OSB-3 9 мм</t>
        </is>
      </c>
      <c r="D38" s="13" t="inlineStr">
        <is>
          <t>м²</t>
        </is>
      </c>
      <c r="E38" s="15" t="n">
        <v>110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Обшивка стен плитами OSB</t>
        </is>
      </c>
      <c r="D39" s="10" t="inlineStr">
        <is>
          <t>м²</t>
        </is>
      </c>
      <c r="E39" s="11" t="n">
        <v>103</v>
      </c>
      <c r="F39" s="12" t="n"/>
      <c r="G39" s="12">
        <f>IF(F39="","",E39*F39)</f>
        <v/>
      </c>
    </row>
    <row r="40">
      <c r="A40" s="13" t="n">
        <v>35</v>
      </c>
      <c r="B40" s="13" t="inlineStr"/>
      <c r="C40" s="14" t="inlineStr">
        <is>
          <t>Крепёж (гвозди, саморезы, метизы)</t>
        </is>
      </c>
      <c r="D40" s="13" t="inlineStr">
        <is>
          <t>кг</t>
        </is>
      </c>
      <c r="E40" s="15" t="n">
        <v>41.2</v>
      </c>
      <c r="F40" s="16" t="n"/>
      <c r="G40" s="16">
        <f>IF(F40="","",E40*F40)</f>
        <v/>
      </c>
    </row>
    <row r="41">
      <c r="A41" s="17" t="n">
        <v>36</v>
      </c>
      <c r="B41" s="17" t="inlineStr">
        <is>
          <t>Перекрытия</t>
        </is>
      </c>
      <c r="C41" s="14" t="inlineStr">
        <is>
          <t>Доска обрезная 50х200х6000 для балок перекрытия</t>
        </is>
      </c>
      <c r="D41" s="13" t="inlineStr">
        <is>
          <t>м³</t>
        </is>
      </c>
      <c r="E41" s="15" t="n">
        <v>4.4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балок перекрытия</t>
        </is>
      </c>
      <c r="D42" s="10" t="inlineStr">
        <is>
          <t>м²</t>
        </is>
      </c>
      <c r="E42" s="11" t="n">
        <v>200</v>
      </c>
      <c r="F42" s="12" t="n"/>
      <c r="G42" s="12">
        <f>IF(F42="","",E42*F42)</f>
        <v/>
      </c>
    </row>
    <row r="43">
      <c r="A43" s="13" t="n">
        <v>38</v>
      </c>
      <c r="B43" s="13" t="inlineStr"/>
      <c r="C43" s="14" t="inlineStr">
        <is>
          <t>Минеральная вата 200 мм для перекрытия пола</t>
        </is>
      </c>
      <c r="D43" s="13" t="inlineStr">
        <is>
          <t>м³</t>
        </is>
      </c>
      <c r="E43" s="15" t="n">
        <v>21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Минеральная вата 250 мм для чердачного перекрытия</t>
        </is>
      </c>
      <c r="D44" s="13" t="inlineStr">
        <is>
          <t>м³</t>
        </is>
      </c>
      <c r="E44" s="15" t="n">
        <v>26.2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утеплителя в перекрытия</t>
        </is>
      </c>
      <c r="D45" s="10" t="inlineStr">
        <is>
          <t>м²</t>
        </is>
      </c>
      <c r="E45" s="11" t="n">
        <v>200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Пароизоляционная плёнка для перекрытий</t>
        </is>
      </c>
      <c r="D46" s="13" t="inlineStr">
        <is>
          <t>м²</t>
        </is>
      </c>
      <c r="E46" s="15" t="n">
        <v>230</v>
      </c>
      <c r="F46" s="16" t="n"/>
      <c r="G46" s="16">
        <f>IF(F46="","",E46*F46)</f>
        <v/>
      </c>
    </row>
    <row r="47">
      <c r="A47" s="13" t="n">
        <v>42</v>
      </c>
      <c r="B47" s="13" t="inlineStr"/>
      <c r="C47" s="14" t="inlineStr">
        <is>
          <t>Плита OSB-3 18 мм для чернового пола</t>
        </is>
      </c>
      <c r="D47" s="13" t="inlineStr">
        <is>
          <t>м²</t>
        </is>
      </c>
      <c r="E47" s="15" t="n">
        <v>107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чернового пола</t>
        </is>
      </c>
      <c r="D48" s="10" t="inlineStr">
        <is>
          <t>м²</t>
        </is>
      </c>
      <c r="E48" s="11" t="n">
        <v>100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Кровля</t>
        </is>
      </c>
      <c r="C49" s="14" t="inlineStr">
        <is>
          <t>Доска обрезная 50х200х6000 для стропил</t>
        </is>
      </c>
      <c r="D49" s="13" t="inlineStr">
        <is>
          <t>м³</t>
        </is>
      </c>
      <c r="E49" s="15" t="n">
        <v>4.97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Устройство стропильной системы</t>
        </is>
      </c>
      <c r="D50" s="10" t="inlineStr">
        <is>
          <t>м²</t>
        </is>
      </c>
      <c r="E50" s="11" t="n">
        <v>138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Доска обрезная 25х100х6000 для обрешётки</t>
        </is>
      </c>
      <c r="D51" s="13" t="inlineStr">
        <is>
          <t>м³</t>
        </is>
      </c>
      <c r="E51" s="15" t="n">
        <v>1.66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обрешётки и контробрешётки</t>
        </is>
      </c>
      <c r="D52" s="10" t="inlineStr">
        <is>
          <t>м²</t>
        </is>
      </c>
      <c r="E52" s="11" t="n">
        <v>138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Гидро-ветрозащитная мембрана для кровли</t>
        </is>
      </c>
      <c r="D53" s="13" t="inlineStr">
        <is>
          <t>м²</t>
        </is>
      </c>
      <c r="E53" s="15" t="n">
        <v>159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гидроизоляции кровли</t>
        </is>
      </c>
      <c r="D54" s="10" t="inlineStr">
        <is>
          <t>м²</t>
        </is>
      </c>
      <c r="E54" s="11" t="n">
        <v>138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Металлочерепица</t>
        </is>
      </c>
      <c r="D55" s="13" t="inlineStr">
        <is>
          <t>м²</t>
        </is>
      </c>
      <c r="E55" s="15" t="n">
        <v>155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металлочерепицы</t>
        </is>
      </c>
      <c r="D56" s="10" t="inlineStr">
        <is>
          <t>м²</t>
        </is>
      </c>
      <c r="E56" s="11" t="n">
        <v>138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Доборные элементы кровли (конёк, ветровые и карнизные планки)</t>
        </is>
      </c>
      <c r="D57" s="13" t="inlineStr">
        <is>
          <t>м</t>
        </is>
      </c>
      <c r="E57" s="15" t="n">
        <v>58.1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Подшивка свесов кровли софитом</t>
        </is>
      </c>
      <c r="D58" s="10" t="inlineStr">
        <is>
          <t>м²</t>
        </is>
      </c>
      <c r="E58" s="11" t="n">
        <v>21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Водосточная система</t>
        </is>
      </c>
      <c r="D59" s="13" t="inlineStr">
        <is>
          <t>м</t>
        </is>
      </c>
      <c r="E59" s="15" t="n">
        <v>38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водосточной системы</t>
        </is>
      </c>
      <c r="D60" s="10" t="inlineStr">
        <is>
          <t>м</t>
        </is>
      </c>
      <c r="E60" s="11" t="n">
        <v>38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Снегозадержатели трубчатые</t>
        </is>
      </c>
      <c r="D61" s="13" t="inlineStr">
        <is>
          <t>м</t>
        </is>
      </c>
      <c r="E61" s="15" t="n">
        <v>22</v>
      </c>
      <c r="F61" s="16" t="n"/>
      <c r="G61" s="16">
        <f>IF(F61="","",E61*F61)</f>
        <v/>
      </c>
    </row>
    <row r="62">
      <c r="A62" s="17" t="n">
        <v>57</v>
      </c>
      <c r="B62" s="17" t="inlineStr">
        <is>
          <t>Проёмы</t>
        </is>
      </c>
      <c r="C62" s="14" t="inlineStr">
        <is>
          <t>Окно ПВХ двухкамерное</t>
        </is>
      </c>
      <c r="D62" s="13" t="inlineStr">
        <is>
          <t>м²</t>
        </is>
      </c>
      <c r="E62" s="15" t="n">
        <v>15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окон</t>
        </is>
      </c>
      <c r="D63" s="10" t="inlineStr">
        <is>
          <t>м²</t>
        </is>
      </c>
      <c r="E63" s="11" t="n">
        <v>15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Дверь входная металлическая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Установка входной двери</t>
        </is>
      </c>
      <c r="D65" s="10" t="inlineStr">
        <is>
          <t>шт</t>
        </is>
      </c>
      <c r="E65" s="11" t="n">
        <v>1</v>
      </c>
      <c r="F65" s="12" t="n"/>
      <c r="G65" s="12">
        <f>IF(F65="","",E65*F65)</f>
        <v/>
      </c>
    </row>
    <row r="66">
      <c r="A66" s="17" t="n">
        <v>61</v>
      </c>
      <c r="B66" s="17" t="inlineStr">
        <is>
          <t>Фасад</t>
        </is>
      </c>
      <c r="C66" s="14" t="inlineStr">
        <is>
          <t>Имитация бруса для фасада</t>
        </is>
      </c>
      <c r="D66" s="13" t="inlineStr">
        <is>
          <t>м²</t>
        </is>
      </c>
      <c r="E66" s="15" t="n">
        <v>113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Доска обрезная 25х50 для обрешётки фасада</t>
        </is>
      </c>
      <c r="D67" s="13" t="inlineStr">
        <is>
          <t>м³</t>
        </is>
      </c>
      <c r="E67" s="15" t="n">
        <v>0.62</v>
      </c>
      <c r="F67" s="16" t="n"/>
      <c r="G67" s="16">
        <f>IF(F67="","",E67*F67)</f>
        <v/>
      </c>
    </row>
    <row r="68">
      <c r="A68" s="10" t="n">
        <v>63</v>
      </c>
      <c r="B68" s="10" t="inlineStr"/>
      <c r="C68" s="9" t="inlineStr">
        <is>
          <t>Монтаж фасадной обшивки</t>
        </is>
      </c>
      <c r="D68" s="10" t="inlineStr">
        <is>
          <t>м²</t>
        </is>
      </c>
      <c r="E68" s="11" t="n">
        <v>103</v>
      </c>
      <c r="F68" s="12" t="n"/>
      <c r="G68" s="12">
        <f>IF(F68="","",E68*F68)</f>
        <v/>
      </c>
    </row>
    <row r="69">
      <c r="A69" s="10" t="n">
        <v>64</v>
      </c>
      <c r="B69" s="10" t="inlineStr"/>
      <c r="C69" s="9" t="inlineStr">
        <is>
          <t>Окраска фасада в два слоя</t>
        </is>
      </c>
      <c r="D69" s="10" t="inlineStr">
        <is>
          <t>м²</t>
        </is>
      </c>
      <c r="E69" s="11" t="n">
        <v>103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Электрика</t>
        </is>
      </c>
      <c r="C70" s="14" t="inlineStr">
        <is>
          <t>Щит электрический навесной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Автомат защиты модульный</t>
        </is>
      </c>
      <c r="D71" s="13" t="inlineStr">
        <is>
          <t>шт</t>
        </is>
      </c>
      <c r="E71" s="15" t="n">
        <v>14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Кабель ВВГнг 3х2,5 (розеточные группы)</t>
        </is>
      </c>
      <c r="D72" s="13" t="inlineStr">
        <is>
          <t>м</t>
        </is>
      </c>
      <c r="E72" s="15" t="n">
        <v>350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3х1,5 (освещение)</t>
        </is>
      </c>
      <c r="D73" s="13" t="inlineStr">
        <is>
          <t>м</t>
        </is>
      </c>
      <c r="E73" s="15" t="n">
        <v>200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Розетка встраиваемая с заземлением</t>
        </is>
      </c>
      <c r="D74" s="13" t="inlineStr">
        <is>
          <t>шт</t>
        </is>
      </c>
      <c r="E74" s="15" t="n">
        <v>30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Выключатель клавишный встраиваемый</t>
        </is>
      </c>
      <c r="D75" s="13" t="inlineStr">
        <is>
          <t>шт</t>
        </is>
      </c>
      <c r="E75" s="15" t="n">
        <v>12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Светильник потолочный точечный</t>
        </is>
      </c>
      <c r="D76" s="13" t="inlineStr">
        <is>
          <t>шт</t>
        </is>
      </c>
      <c r="E76" s="15" t="n">
        <v>18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Электромонтаж точки (розетка, выключатель, светильник)</t>
        </is>
      </c>
      <c r="D77" s="10" t="inlineStr">
        <is>
          <t>шт</t>
        </is>
      </c>
      <c r="E77" s="11" t="n">
        <v>60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Водоснабжение</t>
        </is>
      </c>
      <c r="C78" s="14" t="inlineStr">
        <is>
          <t>Труба полипропиленовая 20 мм</t>
        </is>
      </c>
      <c r="D78" s="13" t="inlineStr">
        <is>
          <t>м</t>
        </is>
      </c>
      <c r="E78" s="15" t="n">
        <v>80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Фитинг полипропиленовый</t>
        </is>
      </c>
      <c r="D79" s="13" t="inlineStr">
        <is>
          <t>шт</t>
        </is>
      </c>
      <c r="E79" s="15" t="n">
        <v>50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Кран шаровой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Коллектор распределительный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Теплоизоляция трубная</t>
        </is>
      </c>
      <c r="D82" s="13" t="inlineStr">
        <is>
          <t>м</t>
        </is>
      </c>
      <c r="E82" s="15" t="n">
        <v>40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Монтаж водоснабжения</t>
        </is>
      </c>
      <c r="D83" s="10" t="inlineStr">
        <is>
          <t>м</t>
        </is>
      </c>
      <c r="E83" s="11" t="n">
        <v>80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Канализация</t>
        </is>
      </c>
      <c r="C84" s="14" t="inlineStr">
        <is>
          <t>Труба канализационная 110 мм</t>
        </is>
      </c>
      <c r="D84" s="13" t="inlineStr">
        <is>
          <t>м</t>
        </is>
      </c>
      <c r="E84" s="15" t="n">
        <v>30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Фасонные части канализации</t>
        </is>
      </c>
      <c r="D85" s="13" t="inlineStr">
        <is>
          <t>шт</t>
        </is>
      </c>
      <c r="E85" s="15" t="n">
        <v>25</v>
      </c>
      <c r="F85" s="16" t="n"/>
      <c r="G85" s="16">
        <f>IF(F85="","",E85*F85)</f>
        <v/>
      </c>
    </row>
    <row r="86">
      <c r="A86" s="10" t="n">
        <v>81</v>
      </c>
      <c r="B86" s="10" t="inlineStr"/>
      <c r="C86" s="9" t="inlineStr">
        <is>
          <t>Монтаж канализации</t>
        </is>
      </c>
      <c r="D86" s="10" t="inlineStr">
        <is>
          <t>м</t>
        </is>
      </c>
      <c r="E86" s="11" t="n">
        <v>30</v>
      </c>
      <c r="F86" s="12" t="n"/>
      <c r="G86" s="12">
        <f>IF(F86="","",E86*F86)</f>
        <v/>
      </c>
    </row>
    <row r="87">
      <c r="A87" s="17" t="n">
        <v>82</v>
      </c>
      <c r="B87" s="17" t="inlineStr">
        <is>
          <t>Отопление</t>
        </is>
      </c>
      <c r="C87" s="14" t="inlineStr">
        <is>
          <t>Котёл газовый настенный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Радиатор биметаллический</t>
        </is>
      </c>
      <c r="D88" s="13" t="inlineStr">
        <is>
          <t>шт</t>
        </is>
      </c>
      <c r="E88" s="15" t="n">
        <v>8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Труба для отопления PEX 16 мм</t>
        </is>
      </c>
      <c r="D89" s="13" t="inlineStr">
        <is>
          <t>м</t>
        </is>
      </c>
      <c r="E89" s="15" t="n">
        <v>120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Установка радиаторов отопления</t>
        </is>
      </c>
      <c r="D90" s="10" t="inlineStr">
        <is>
          <t>шт</t>
        </is>
      </c>
      <c r="E90" s="11" t="n">
        <v>8</v>
      </c>
      <c r="F90" s="12" t="n"/>
      <c r="G90" s="12">
        <f>IF(F90="","",E90*F90)</f>
        <v/>
      </c>
    </row>
    <row r="91">
      <c r="A91" s="10" t="n">
        <v>86</v>
      </c>
      <c r="B91" s="10" t="inlineStr"/>
      <c r="C91" s="9" t="inlineStr">
        <is>
          <t>Монтаж трубопроводов отопления</t>
        </is>
      </c>
      <c r="D91" s="10" t="inlineStr">
        <is>
          <t>м</t>
        </is>
      </c>
      <c r="E91" s="11" t="n">
        <v>120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Вентиляция</t>
        </is>
      </c>
      <c r="C92" s="14" t="inlineStr">
        <is>
          <t>Воздуховод круглый 125 мм</t>
        </is>
      </c>
      <c r="D92" s="13" t="inlineStr">
        <is>
          <t>м</t>
        </is>
      </c>
      <c r="E92" s="15" t="n">
        <v>25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Решётка вентиляционная</t>
        </is>
      </c>
      <c r="D93" s="13" t="inlineStr">
        <is>
          <t>шт</t>
        </is>
      </c>
      <c r="E93" s="15" t="n">
        <v>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Вентилятор вытяжной бытовой</t>
        </is>
      </c>
      <c r="D94" s="13" t="inlineStr">
        <is>
          <t>шт</t>
        </is>
      </c>
      <c r="E94" s="15" t="n">
        <v>2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Монтаж вентиляции</t>
        </is>
      </c>
      <c r="D95" s="10" t="inlineStr">
        <is>
          <t>м</t>
        </is>
      </c>
      <c r="E95" s="11" t="n">
        <v>25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Полы</t>
        </is>
      </c>
      <c r="C96" s="14" t="inlineStr">
        <is>
          <t>Смесь цементно-песчаная М150 для стяжки</t>
        </is>
      </c>
      <c r="D96" s="13" t="inlineStr">
        <is>
          <t>т</t>
        </is>
      </c>
      <c r="E96" s="15" t="n">
        <v>10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Наливной пол (ровнитель)</t>
        </is>
      </c>
      <c r="D97" s="13" t="inlineStr">
        <is>
          <t>кг</t>
        </is>
      </c>
      <c r="E97" s="15" t="n">
        <v>300</v>
      </c>
      <c r="F97" s="16" t="n"/>
      <c r="G97" s="16">
        <f>IF(F97="","",E97*F97)</f>
        <v/>
      </c>
    </row>
    <row r="98">
      <c r="A98" s="10" t="n">
        <v>93</v>
      </c>
      <c r="B98" s="10" t="inlineStr"/>
      <c r="C98" s="9" t="inlineStr">
        <is>
          <t>Устройство стяжки пола</t>
        </is>
      </c>
      <c r="D98" s="10" t="inlineStr">
        <is>
          <t>м²</t>
        </is>
      </c>
      <c r="E98" s="11" t="n">
        <v>100</v>
      </c>
      <c r="F98" s="12" t="n"/>
      <c r="G98" s="12">
        <f>IF(F98="","",E98*F98)</f>
        <v/>
      </c>
    </row>
    <row r="99">
      <c r="A99" s="13" t="n">
        <v>94</v>
      </c>
      <c r="B99" s="13" t="inlineStr"/>
      <c r="C99" s="14" t="inlineStr">
        <is>
          <t>Ламинат 32 класс</t>
        </is>
      </c>
      <c r="D99" s="13" t="inlineStr">
        <is>
          <t>м²</t>
        </is>
      </c>
      <c r="E99" s="15" t="n">
        <v>63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Керамогранит напольный</t>
        </is>
      </c>
      <c r="D100" s="13" t="inlineStr">
        <is>
          <t>м²</t>
        </is>
      </c>
      <c r="E100" s="15" t="n">
        <v>26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Клей плиточный</t>
        </is>
      </c>
      <c r="D101" s="13" t="inlineStr">
        <is>
          <t>кг</t>
        </is>
      </c>
      <c r="E101" s="15" t="n">
        <v>130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Плинтус напольный</t>
        </is>
      </c>
      <c r="D102" s="13" t="inlineStr">
        <is>
          <t>м</t>
        </is>
      </c>
      <c r="E102" s="15" t="n">
        <v>110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Укладка ламината</t>
        </is>
      </c>
      <c r="D103" s="10" t="inlineStr">
        <is>
          <t>м²</t>
        </is>
      </c>
      <c r="E103" s="11" t="n">
        <v>60</v>
      </c>
      <c r="F103" s="12" t="n"/>
      <c r="G103" s="12">
        <f>IF(F103="","",E103*F103)</f>
        <v/>
      </c>
    </row>
    <row r="104">
      <c r="A104" s="10" t="n">
        <v>99</v>
      </c>
      <c r="B104" s="10" t="inlineStr"/>
      <c r="C104" s="9" t="inlineStr">
        <is>
          <t>Укладка керамогранита на пол</t>
        </is>
      </c>
      <c r="D104" s="10" t="inlineStr">
        <is>
          <t>м²</t>
        </is>
      </c>
      <c r="E104" s="11" t="n">
        <v>25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Отделка стен</t>
        </is>
      </c>
      <c r="C105" s="14" t="inlineStr">
        <is>
          <t>Штукатурка гипсовая</t>
        </is>
      </c>
      <c r="D105" s="13" t="inlineStr">
        <is>
          <t>кг</t>
        </is>
      </c>
      <c r="E105" s="15" t="n">
        <v>3504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Шпаклёвка финишная</t>
        </is>
      </c>
      <c r="D106" s="13" t="inlineStr">
        <is>
          <t>кг</t>
        </is>
      </c>
      <c r="E106" s="15" t="n">
        <v>730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Оштукатуривание и шпаклевание стен</t>
        </is>
      </c>
      <c r="D107" s="10" t="inlineStr">
        <is>
          <t>м²</t>
        </is>
      </c>
      <c r="E107" s="11" t="n">
        <v>292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Обои под покраску</t>
        </is>
      </c>
      <c r="D108" s="13" t="inlineStr">
        <is>
          <t>м²</t>
        </is>
      </c>
      <c r="E108" s="15" t="n">
        <v>234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Краска водно-дисперсионная для стен</t>
        </is>
      </c>
      <c r="D109" s="13" t="inlineStr">
        <is>
          <t>кг</t>
        </is>
      </c>
      <c r="E109" s="15" t="n">
        <v>102</v>
      </c>
      <c r="F109" s="16" t="n"/>
      <c r="G109" s="16">
        <f>IF(F109="","",E109*F109)</f>
        <v/>
      </c>
    </row>
    <row r="110">
      <c r="A110" s="10" t="n">
        <v>105</v>
      </c>
      <c r="B110" s="10" t="inlineStr"/>
      <c r="C110" s="9" t="inlineStr">
        <is>
          <t>Оклейка обоями и окраска стен</t>
        </is>
      </c>
      <c r="D110" s="10" t="inlineStr">
        <is>
          <t>м²</t>
        </is>
      </c>
      <c r="E110" s="11" t="n">
        <v>234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Потолки</t>
        </is>
      </c>
      <c r="C111" s="14" t="inlineStr">
        <is>
          <t>Гипсокартон потолочный</t>
        </is>
      </c>
      <c r="D111" s="13" t="inlineStr">
        <is>
          <t>м²</t>
        </is>
      </c>
      <c r="E111" s="15" t="n">
        <v>105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Профиль потолочный для гипсокартона</t>
        </is>
      </c>
      <c r="D112" s="13" t="inlineStr">
        <is>
          <t>м</t>
        </is>
      </c>
      <c r="E112" s="15" t="n">
        <v>300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Отделка потолков</t>
        </is>
      </c>
      <c r="D113" s="10" t="inlineStr">
        <is>
          <t>м²</t>
        </is>
      </c>
      <c r="E113" s="11" t="n">
        <v>100</v>
      </c>
      <c r="F113" s="12" t="n"/>
      <c r="G113" s="12">
        <f>IF(F113="","",E113*F113)</f>
        <v/>
      </c>
    </row>
    <row r="114">
      <c r="A114" s="17" t="n">
        <v>109</v>
      </c>
      <c r="B114" s="17" t="inlineStr">
        <is>
          <t>Двери и сантехника</t>
        </is>
      </c>
      <c r="C114" s="14" t="inlineStr">
        <is>
          <t>Дверь межкомнатная с коробкой</t>
        </is>
      </c>
      <c r="D114" s="13" t="inlineStr">
        <is>
          <t>шт</t>
        </is>
      </c>
      <c r="E114" s="15" t="n">
        <v>6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Установка межкомнатных дверей</t>
        </is>
      </c>
      <c r="D115" s="10" t="inlineStr">
        <is>
          <t>шт</t>
        </is>
      </c>
      <c r="E115" s="11" t="n">
        <v>6</v>
      </c>
      <c r="F115" s="12" t="n"/>
      <c r="G115" s="12">
        <f>IF(F115="","",E115*F115)</f>
        <v/>
      </c>
    </row>
    <row r="116">
      <c r="A116" s="13" t="n">
        <v>111</v>
      </c>
      <c r="B116" s="13" t="inlineStr"/>
      <c r="C116" s="14" t="inlineStr">
        <is>
          <t>Унитаз с бачком</t>
        </is>
      </c>
      <c r="D116" s="13" t="inlineStr">
        <is>
          <t>шт</t>
        </is>
      </c>
      <c r="E116" s="15" t="n">
        <v>2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Раковина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Ванна акриловая</t>
        </is>
      </c>
      <c r="D118" s="13" t="inlineStr">
        <is>
          <t>шт</t>
        </is>
      </c>
      <c r="E118" s="15" t="n">
        <v>1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Смеситель</t>
        </is>
      </c>
      <c r="D119" s="13" t="inlineStr">
        <is>
          <t>шт</t>
        </is>
      </c>
      <c r="E119" s="15" t="n">
        <v>3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сантехнических приборов</t>
        </is>
      </c>
      <c r="D120" s="10" t="inlineStr">
        <is>
          <t>шт</t>
        </is>
      </c>
      <c r="E120" s="11" t="n">
        <v>8</v>
      </c>
      <c r="F120" s="12" t="n"/>
      <c r="G120" s="12">
        <f>IF(F120="","",E120*F120)</f>
        <v/>
      </c>
    </row>
    <row r="121">
      <c r="A121" s="8" t="n">
        <v>116</v>
      </c>
      <c r="B121" s="8" t="inlineStr">
        <is>
          <t>Организация работ</t>
        </is>
      </c>
      <c r="C121" s="9" t="inlineStr">
        <is>
          <t>Доставка материалов</t>
        </is>
      </c>
      <c r="D121" s="10" t="inlineStr">
        <is>
          <t>рейс</t>
        </is>
      </c>
      <c r="E121" s="11" t="n">
        <v>6</v>
      </c>
      <c r="F121" s="12" t="n"/>
      <c r="G121" s="12">
        <f>IF(F121="","",E121*F121)</f>
        <v/>
      </c>
    </row>
    <row r="122">
      <c r="A122" s="10" t="n">
        <v>117</v>
      </c>
      <c r="B122" s="10" t="inlineStr"/>
      <c r="C122" s="9" t="inlineStr">
        <is>
          <t>Разгрузка материалов</t>
        </is>
      </c>
      <c r="D122" s="10" t="inlineStr">
        <is>
          <t>рейс</t>
        </is>
      </c>
      <c r="E122" s="11" t="n">
        <v>6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Вывоз строительного мусора</t>
        </is>
      </c>
      <c r="D123" s="10" t="inlineStr">
        <is>
          <t>м³</t>
        </is>
      </c>
      <c r="E123" s="11" t="n">
        <v>8</v>
      </c>
      <c r="F123" s="12" t="n"/>
      <c r="G123" s="12">
        <f>IF(F123="","",E123*F123)</f>
        <v/>
      </c>
    </row>
    <row r="124">
      <c r="C124" s="18" t="inlineStr">
        <is>
          <t>Итого по ведомости</t>
        </is>
      </c>
      <c r="G124" s="19">
        <f>SUM(G6:G123)</f>
        <v/>
      </c>
    </row>
    <row r="126" ht="28" customHeight="1">
      <c r="A126" s="20" t="inlineStr">
        <is>
          <t>Ведомость собрана калькулятором сервиса «Сметовед» (smetoved.ru/kalkulyator/) по типовому дому: каркас (каркас 150 мм, минвата, обшивка OSB),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7">
      <c r="A127" s="21" t="inlineStr">
        <is>
          <t>Составлена 21.09.2026. Позиций: 118.</t>
        </is>
      </c>
    </row>
    <row r="128" ht="28" customHeight="1">
      <c r="A128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9">
      <c r="A129" s="22" t="inlineStr">
        <is>
          <t>Проверить своё предложение в Telegram</t>
        </is>
      </c>
      <c r="D129" s="22" t="inlineStr">
        <is>
          <t>или на сайте smetoved.ru</t>
        </is>
      </c>
      <c r="F129" s="22" t="inlineStr">
        <is>
          <t>или в МАКСе</t>
        </is>
      </c>
    </row>
    <row r="130">
      <c r="A130" s="22" t="inlineStr">
        <is>
          <t>или письмом на info@smetoved.ru</t>
        </is>
      </c>
    </row>
    <row r="132" ht="28" customHeight="1">
      <c r="A132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3">
      <c r="A133" s="22" t="inlineStr">
        <is>
          <t>Прислать предложения на сравнение</t>
        </is>
      </c>
    </row>
  </sheetData>
  <autoFilter ref="A5:G123"/>
  <mergeCells count="6">
    <mergeCell ref="A1:G1"/>
    <mergeCell ref="A132:G132"/>
    <mergeCell ref="A126:G126"/>
    <mergeCell ref="A3:G3"/>
    <mergeCell ref="A2:G2"/>
    <mergeCell ref="A128:G128"/>
  </mergeCells>
  <hyperlinks>
    <hyperlink xmlns:r="http://schemas.openxmlformats.org/officeDocument/2006/relationships" ref="A129" r:id="rId1"/>
    <hyperlink xmlns:r="http://schemas.openxmlformats.org/officeDocument/2006/relationships" ref="D129" r:id="rId2"/>
    <hyperlink xmlns:r="http://schemas.openxmlformats.org/officeDocument/2006/relationships" ref="F129" r:id="rId3"/>
    <hyperlink xmlns:r="http://schemas.openxmlformats.org/officeDocument/2006/relationships" ref="A130" r:id="rId4"/>
    <hyperlink xmlns:r="http://schemas.openxmlformats.org/officeDocument/2006/relationships" ref="A133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2026-09-21T17:12:44Z</dcterms:created>
  <dcterms:modified xmlns:dcterms="http://purl.org/dc/terms/" xmlns:xsi="http://www.w3.org/2001/XMLSchema-instance" xsi:type="dcterms:W3CDTF">2026-09-21T17:12:44Z</dcterms:modified>
</cp:coreProperties>
</file>