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объёмов'!$A$5:$G$149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arkas1-100-ktio" TargetMode="External" Id="rId1"/><Relationship Type="http://schemas.openxmlformats.org/officeDocument/2006/relationships/hyperlink" Target="https://smetoved.ru/?ved=vedcalc_karkas1-100-ktio" TargetMode="External" Id="rId2"/><Relationship Type="http://schemas.openxmlformats.org/officeDocument/2006/relationships/hyperlink" Target="https://smetoved.ru/max?start=vedcalc_karkas1-100-ktio" TargetMode="External" Id="rId3"/><Relationship Type="http://schemas.openxmlformats.org/officeDocument/2006/relationships/hyperlink" Target="mailto:smeta@smetoved.ru" TargetMode="External" Id="rId4"/><Relationship Type="http://schemas.openxmlformats.org/officeDocument/2006/relationships/hyperlink" Target="https://smetoved.ru/tg?start=vedsrav_karkas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Каркас,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110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100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1.2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12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16.5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Каркас стен</t>
        </is>
      </c>
      <c r="C26" s="14" t="inlineStr">
        <is>
          <t>Доска сухая строганая 50х200х6000 нижнего и верхнего венца</t>
        </is>
      </c>
      <c r="D26" s="13" t="inlineStr">
        <is>
          <t>м³</t>
        </is>
      </c>
      <c r="E26" s="15" t="n">
        <v>1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Доска сухая строганая 50х150х6000 для стоек каркаса</t>
        </is>
      </c>
      <c r="D27" s="13" t="inlineStr">
        <is>
          <t>м³</t>
        </is>
      </c>
      <c r="E27" s="15" t="n">
        <v>2.16</v>
      </c>
      <c r="F27" s="16" t="n"/>
      <c r="G27" s="16">
        <f>IF(F27="","",E27*F27)</f>
        <v/>
      </c>
    </row>
    <row r="28">
      <c r="A28" s="13" t="n">
        <v>23</v>
      </c>
      <c r="B28" s="13" t="inlineStr"/>
      <c r="C28" s="14" t="inlineStr">
        <is>
          <t>Доска сухая строганая 50х100х6000 для перегородок</t>
        </is>
      </c>
      <c r="D28" s="13" t="inlineStr">
        <is>
          <t>м³</t>
        </is>
      </c>
      <c r="E28" s="15" t="n">
        <v>1.32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Антисептик для древесины</t>
        </is>
      </c>
      <c r="D29" s="13" t="inlineStr">
        <is>
          <t>кг</t>
        </is>
      </c>
      <c r="E29" s="15" t="n">
        <v>53.6</v>
      </c>
      <c r="F29" s="16" t="n"/>
      <c r="G29" s="16">
        <f>IF(F29="","",E29*F29)</f>
        <v/>
      </c>
    </row>
    <row r="30">
      <c r="A30" s="10" t="n">
        <v>25</v>
      </c>
      <c r="B30" s="10" t="inlineStr"/>
      <c r="C30" s="9" t="inlineStr">
        <is>
          <t>Сборка каркаса стен</t>
        </is>
      </c>
      <c r="D30" s="10" t="inlineStr">
        <is>
          <t>м²</t>
        </is>
      </c>
      <c r="E30" s="11" t="n">
        <v>120</v>
      </c>
      <c r="F30" s="12" t="n"/>
      <c r="G30" s="12">
        <f>IF(F30="","",E30*F30)</f>
        <v/>
      </c>
    </row>
    <row r="31">
      <c r="A31" s="10" t="n">
        <v>26</v>
      </c>
      <c r="B31" s="10" t="inlineStr"/>
      <c r="C31" s="9" t="inlineStr">
        <is>
          <t>Сборка каркаса перегородок</t>
        </is>
      </c>
      <c r="D31" s="10" t="inlineStr">
        <is>
          <t>м²</t>
        </is>
      </c>
      <c r="E31" s="11" t="n">
        <v>94.5</v>
      </c>
      <c r="F31" s="12" t="n"/>
      <c r="G31" s="12">
        <f>IF(F31="","",E31*F31)</f>
        <v/>
      </c>
    </row>
    <row r="32">
      <c r="A32" s="13" t="n">
        <v>27</v>
      </c>
      <c r="B32" s="13" t="inlineStr"/>
      <c r="C32" s="14" t="inlineStr">
        <is>
          <t>Минеральная вата 150 мм для стен</t>
        </is>
      </c>
      <c r="D32" s="13" t="inlineStr">
        <is>
          <t>м³</t>
        </is>
      </c>
      <c r="E32" s="15" t="n">
        <v>16.2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Монтаж утеплителя в каркас стен</t>
        </is>
      </c>
      <c r="D33" s="10" t="inlineStr">
        <is>
          <t>м²</t>
        </is>
      </c>
      <c r="E33" s="11" t="n">
        <v>103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Ветрозащитная мембрана</t>
        </is>
      </c>
      <c r="D34" s="13" t="inlineStr">
        <is>
          <t>м²</t>
        </is>
      </c>
      <c r="E34" s="15" t="n">
        <v>138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ветрозащиты</t>
        </is>
      </c>
      <c r="D35" s="10" t="inlineStr">
        <is>
          <t>м²</t>
        </is>
      </c>
      <c r="E35" s="11" t="n">
        <v>120</v>
      </c>
      <c r="F35" s="12" t="n"/>
      <c r="G35" s="12">
        <f>IF(F35="","",E35*F35)</f>
        <v/>
      </c>
    </row>
    <row r="36">
      <c r="A36" s="13" t="n">
        <v>31</v>
      </c>
      <c r="B36" s="13" t="inlineStr"/>
      <c r="C36" s="14" t="inlineStr">
        <is>
          <t>Пароизоляционная плёнка</t>
        </is>
      </c>
      <c r="D36" s="13" t="inlineStr">
        <is>
          <t>м²</t>
        </is>
      </c>
      <c r="E36" s="15" t="n">
        <v>118</v>
      </c>
      <c r="F36" s="16" t="n"/>
      <c r="G36" s="16">
        <f>IF(F36="","",E36*F36)</f>
        <v/>
      </c>
    </row>
    <row r="37">
      <c r="A37" s="10" t="n">
        <v>32</v>
      </c>
      <c r="B37" s="10" t="inlineStr"/>
      <c r="C37" s="9" t="inlineStr">
        <is>
          <t>Монтаж пароизоляции</t>
        </is>
      </c>
      <c r="D37" s="10" t="inlineStr">
        <is>
          <t>м²</t>
        </is>
      </c>
      <c r="E37" s="11" t="n">
        <v>103</v>
      </c>
      <c r="F37" s="12" t="n"/>
      <c r="G37" s="12">
        <f>IF(F37="","",E37*F37)</f>
        <v/>
      </c>
    </row>
    <row r="38">
      <c r="A38" s="13" t="n">
        <v>33</v>
      </c>
      <c r="B38" s="13" t="inlineStr"/>
      <c r="C38" s="14" t="inlineStr">
        <is>
          <t>Плита OSB-3 9 мм</t>
        </is>
      </c>
      <c r="D38" s="13" t="inlineStr">
        <is>
          <t>м²</t>
        </is>
      </c>
      <c r="E38" s="15" t="n">
        <v>110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Обшивка стен плитами OSB</t>
        </is>
      </c>
      <c r="D39" s="10" t="inlineStr">
        <is>
          <t>м²</t>
        </is>
      </c>
      <c r="E39" s="11" t="n">
        <v>103</v>
      </c>
      <c r="F39" s="12" t="n"/>
      <c r="G39" s="12">
        <f>IF(F39="","",E39*F39)</f>
        <v/>
      </c>
    </row>
    <row r="40">
      <c r="A40" s="13" t="n">
        <v>35</v>
      </c>
      <c r="B40" s="13" t="inlineStr"/>
      <c r="C40" s="14" t="inlineStr">
        <is>
          <t>Крепёж (гвозди, саморезы, метизы)</t>
        </is>
      </c>
      <c r="D40" s="13" t="inlineStr">
        <is>
          <t>кг</t>
        </is>
      </c>
      <c r="E40" s="15" t="n">
        <v>17.9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Огнебиозащита деревянных конструкций</t>
        </is>
      </c>
      <c r="D41" s="10" t="inlineStr">
        <is>
          <t>м²</t>
        </is>
      </c>
      <c r="E41" s="11" t="n">
        <v>414</v>
      </c>
      <c r="F41" s="12" t="n"/>
      <c r="G41" s="12">
        <f>IF(F41="","",E41*F41)</f>
        <v/>
      </c>
    </row>
    <row r="42">
      <c r="A42" s="17" t="n">
        <v>37</v>
      </c>
      <c r="B42" s="17" t="inlineStr">
        <is>
          <t>Перекрытия</t>
        </is>
      </c>
      <c r="C42" s="14" t="inlineStr">
        <is>
          <t>Доска сухая строганая 50х200х6000 для балок перекрытия</t>
        </is>
      </c>
      <c r="D42" s="13" t="inlineStr">
        <is>
          <t>м³</t>
        </is>
      </c>
      <c r="E42" s="15" t="n">
        <v>4.4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балок перекрытия</t>
        </is>
      </c>
      <c r="D43" s="10" t="inlineStr">
        <is>
          <t>м²</t>
        </is>
      </c>
      <c r="E43" s="11" t="n">
        <v>200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Минеральная вата 200 мм для перекрытия пола</t>
        </is>
      </c>
      <c r="D44" s="13" t="inlineStr">
        <is>
          <t>м³</t>
        </is>
      </c>
      <c r="E44" s="15" t="n">
        <v>21</v>
      </c>
      <c r="F44" s="16" t="n"/>
      <c r="G44" s="16">
        <f>IF(F44="","",E44*F44)</f>
        <v/>
      </c>
    </row>
    <row r="45">
      <c r="A45" s="13" t="n">
        <v>40</v>
      </c>
      <c r="B45" s="13" t="inlineStr"/>
      <c r="C45" s="14" t="inlineStr">
        <is>
          <t>Минеральная вата 250 мм для чердачного перекрытия</t>
        </is>
      </c>
      <c r="D45" s="13" t="inlineStr">
        <is>
          <t>м³</t>
        </is>
      </c>
      <c r="E45" s="15" t="n">
        <v>26.2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Монтаж утеплителя в перекрытия</t>
        </is>
      </c>
      <c r="D46" s="10" t="inlineStr">
        <is>
          <t>м²</t>
        </is>
      </c>
      <c r="E46" s="11" t="n">
        <v>200</v>
      </c>
      <c r="F46" s="12" t="n"/>
      <c r="G46" s="12">
        <f>IF(F46="","",E46*F46)</f>
        <v/>
      </c>
    </row>
    <row r="47">
      <c r="A47" s="13" t="n">
        <v>42</v>
      </c>
      <c r="B47" s="13" t="inlineStr"/>
      <c r="C47" s="14" t="inlineStr">
        <is>
          <t>Пароизоляционная плёнка для перекрытий</t>
        </is>
      </c>
      <c r="D47" s="13" t="inlineStr">
        <is>
          <t>м²</t>
        </is>
      </c>
      <c r="E47" s="15" t="n">
        <v>230</v>
      </c>
      <c r="F47" s="16" t="n"/>
      <c r="G47" s="16">
        <f>IF(F47="","",E47*F47)</f>
        <v/>
      </c>
    </row>
    <row r="48">
      <c r="A48" s="13" t="n">
        <v>43</v>
      </c>
      <c r="B48" s="13" t="inlineStr"/>
      <c r="C48" s="14" t="inlineStr">
        <is>
          <t>Плита OSB-3 18 мм для чернового пола</t>
        </is>
      </c>
      <c r="D48" s="13" t="inlineStr">
        <is>
          <t>м²</t>
        </is>
      </c>
      <c r="E48" s="15" t="n">
        <v>107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Устройство чернового пола</t>
        </is>
      </c>
      <c r="D49" s="10" t="inlineStr">
        <is>
          <t>м²</t>
        </is>
      </c>
      <c r="E49" s="11" t="n">
        <v>100</v>
      </c>
      <c r="F49" s="12" t="n"/>
      <c r="G49" s="12">
        <f>IF(F49="","",E49*F49)</f>
        <v/>
      </c>
    </row>
    <row r="50">
      <c r="A50" s="17" t="n">
        <v>45</v>
      </c>
      <c r="B50" s="17" t="inlineStr">
        <is>
          <t>Кровля</t>
        </is>
      </c>
      <c r="C50" s="14" t="inlineStr">
        <is>
          <t>Доска обрезная 50х200х6000 для стропил</t>
        </is>
      </c>
      <c r="D50" s="13" t="inlineStr">
        <is>
          <t>м³</t>
        </is>
      </c>
      <c r="E50" s="15" t="n">
        <v>3.59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Устройство стропильной системы</t>
        </is>
      </c>
      <c r="D51" s="10" t="inlineStr">
        <is>
          <t>м²</t>
        </is>
      </c>
      <c r="E51" s="11" t="n">
        <v>138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Доска обрезная 25х100х6000 для обрешётки</t>
        </is>
      </c>
      <c r="D52" s="13" t="inlineStr">
        <is>
          <t>м³</t>
        </is>
      </c>
      <c r="E52" s="15" t="n">
        <v>1.66</v>
      </c>
      <c r="F52" s="16" t="n"/>
      <c r="G52" s="16">
        <f>IF(F52="","",E52*F52)</f>
        <v/>
      </c>
    </row>
    <row r="53">
      <c r="A53" s="10" t="n">
        <v>48</v>
      </c>
      <c r="B53" s="10" t="inlineStr"/>
      <c r="C53" s="9" t="inlineStr">
        <is>
          <t>Монтаж обрешётки и контробрешётки</t>
        </is>
      </c>
      <c r="D53" s="10" t="inlineStr">
        <is>
          <t>м²</t>
        </is>
      </c>
      <c r="E53" s="11" t="n">
        <v>138</v>
      </c>
      <c r="F53" s="12" t="n"/>
      <c r="G53" s="12">
        <f>IF(F53="","",E53*F53)</f>
        <v/>
      </c>
    </row>
    <row r="54">
      <c r="A54" s="13" t="n">
        <v>49</v>
      </c>
      <c r="B54" s="13" t="inlineStr"/>
      <c r="C54" s="14" t="inlineStr">
        <is>
          <t>Гидро-ветрозащитная мембрана для кровли</t>
        </is>
      </c>
      <c r="D54" s="13" t="inlineStr">
        <is>
          <t>м²</t>
        </is>
      </c>
      <c r="E54" s="15" t="n">
        <v>159</v>
      </c>
      <c r="F54" s="16" t="n"/>
      <c r="G54" s="16">
        <f>IF(F54="","",E54*F54)</f>
        <v/>
      </c>
    </row>
    <row r="55">
      <c r="A55" s="10" t="n">
        <v>50</v>
      </c>
      <c r="B55" s="10" t="inlineStr"/>
      <c r="C55" s="9" t="inlineStr">
        <is>
          <t>Монтаж гидроизоляции кровли</t>
        </is>
      </c>
      <c r="D55" s="10" t="inlineStr">
        <is>
          <t>м²</t>
        </is>
      </c>
      <c r="E55" s="11" t="n">
        <v>138</v>
      </c>
      <c r="F55" s="12" t="n"/>
      <c r="G55" s="12">
        <f>IF(F55="","",E55*F55)</f>
        <v/>
      </c>
    </row>
    <row r="56">
      <c r="A56" s="13" t="n">
        <v>51</v>
      </c>
      <c r="B56" s="13" t="inlineStr"/>
      <c r="C56" s="14" t="inlineStr">
        <is>
          <t>Металлочерепица</t>
        </is>
      </c>
      <c r="D56" s="13" t="inlineStr">
        <is>
          <t>м²</t>
        </is>
      </c>
      <c r="E56" s="15" t="n">
        <v>155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Монтаж металлочерепицы</t>
        </is>
      </c>
      <c r="D57" s="10" t="inlineStr">
        <is>
          <t>м²</t>
        </is>
      </c>
      <c r="E57" s="11" t="n">
        <v>138</v>
      </c>
      <c r="F57" s="12" t="n"/>
      <c r="G57" s="12">
        <f>IF(F57="","",E57*F57)</f>
        <v/>
      </c>
    </row>
    <row r="58">
      <c r="A58" s="13" t="n">
        <v>53</v>
      </c>
      <c r="B58" s="13" t="inlineStr"/>
      <c r="C58" s="14" t="inlineStr">
        <is>
          <t>Доборные элементы кровли (конёк, ветровые и карнизные планки)</t>
        </is>
      </c>
      <c r="D58" s="13" t="inlineStr">
        <is>
          <t>м</t>
        </is>
      </c>
      <c r="E58" s="15" t="n">
        <v>58.1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Подшивка свесов кровли софитом</t>
        </is>
      </c>
      <c r="D59" s="10" t="inlineStr">
        <is>
          <t>м²</t>
        </is>
      </c>
      <c r="E59" s="11" t="n">
        <v>21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Водосточная система</t>
        </is>
      </c>
      <c r="D60" s="13" t="inlineStr">
        <is>
          <t>м</t>
        </is>
      </c>
      <c r="E60" s="15" t="n">
        <v>38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водосточной системы</t>
        </is>
      </c>
      <c r="D61" s="10" t="inlineStr">
        <is>
          <t>м</t>
        </is>
      </c>
      <c r="E61" s="11" t="n">
        <v>38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Снегозадержатели трубчатые</t>
        </is>
      </c>
      <c r="D62" s="13" t="inlineStr">
        <is>
          <t>м</t>
        </is>
      </c>
      <c r="E62" s="15" t="n">
        <v>22</v>
      </c>
      <c r="F62" s="16" t="n"/>
      <c r="G62" s="16">
        <f>IF(F62="","",E62*F62)</f>
        <v/>
      </c>
    </row>
    <row r="63">
      <c r="A63" s="17" t="n">
        <v>58</v>
      </c>
      <c r="B63" s="17" t="inlineStr">
        <is>
          <t>Проёмы</t>
        </is>
      </c>
      <c r="C63" s="14" t="inlineStr">
        <is>
          <t>Окно ПВХ двухкамерное</t>
        </is>
      </c>
      <c r="D63" s="13" t="inlineStr">
        <is>
          <t>м²</t>
        </is>
      </c>
      <c r="E63" s="15" t="n">
        <v>15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Установка окон</t>
        </is>
      </c>
      <c r="D64" s="10" t="inlineStr">
        <is>
          <t>м²</t>
        </is>
      </c>
      <c r="E64" s="11" t="n">
        <v>15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Дверь входная металлическая</t>
        </is>
      </c>
      <c r="D65" s="13" t="inlineStr">
        <is>
          <t>шт</t>
        </is>
      </c>
      <c r="E65" s="15" t="n">
        <v>1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Установка входной двери</t>
        </is>
      </c>
      <c r="D66" s="10" t="inlineStr">
        <is>
          <t>шт</t>
        </is>
      </c>
      <c r="E66" s="11" t="n">
        <v>1</v>
      </c>
      <c r="F66" s="12" t="n"/>
      <c r="G66" s="12">
        <f>IF(F66="","",E66*F66)</f>
        <v/>
      </c>
    </row>
    <row r="67">
      <c r="A67" s="13" t="n">
        <v>62</v>
      </c>
      <c r="B67" s="13" t="inlineStr"/>
      <c r="C67" s="14" t="inlineStr">
        <is>
          <t>Откос оконный наружный (планка ПВХ)</t>
        </is>
      </c>
      <c r="D67" s="13" t="inlineStr">
        <is>
          <t>шт</t>
        </is>
      </c>
      <c r="E67" s="15" t="n">
        <v>25</v>
      </c>
      <c r="F67" s="16" t="n"/>
      <c r="G67" s="16">
        <f>IF(F67="","",E67*F67)</f>
        <v/>
      </c>
    </row>
    <row r="68">
      <c r="A68" s="10" t="n">
        <v>63</v>
      </c>
      <c r="B68" s="10" t="inlineStr"/>
      <c r="C68" s="9" t="inlineStr">
        <is>
          <t>Отделка наружных оконных откосов</t>
        </is>
      </c>
      <c r="D68" s="10" t="inlineStr">
        <is>
          <t>м²</t>
        </is>
      </c>
      <c r="E68" s="11" t="n">
        <v>8.75</v>
      </c>
      <c r="F68" s="12" t="n"/>
      <c r="G68" s="12">
        <f>IF(F68="","",E68*F68)</f>
        <v/>
      </c>
    </row>
    <row r="69">
      <c r="A69" s="10" t="n">
        <v>64</v>
      </c>
      <c r="B69" s="10" t="inlineStr"/>
      <c r="C69" s="9" t="inlineStr">
        <is>
          <t>Установка наружных оконных отливов</t>
        </is>
      </c>
      <c r="D69" s="10" t="inlineStr">
        <is>
          <t>шт</t>
        </is>
      </c>
      <c r="E69" s="11" t="n">
        <v>9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Подоконник ПВХ</t>
        </is>
      </c>
      <c r="D70" s="13" t="inlineStr">
        <is>
          <t>шт</t>
        </is>
      </c>
      <c r="E70" s="15" t="n">
        <v>9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Установка подоконников</t>
        </is>
      </c>
      <c r="D71" s="10" t="inlineStr">
        <is>
          <t>шт</t>
        </is>
      </c>
      <c r="E71" s="11" t="n">
        <v>9</v>
      </c>
      <c r="F71" s="12" t="n"/>
      <c r="G71" s="12">
        <f>IF(F71="","",E71*F71)</f>
        <v/>
      </c>
    </row>
    <row r="72">
      <c r="A72" s="8" t="n">
        <v>67</v>
      </c>
      <c r="B72" s="8" t="inlineStr">
        <is>
          <t>Фасад</t>
        </is>
      </c>
      <c r="C72" s="9" t="inlineStr">
        <is>
          <t>Монтаж и демонтаж строительных лесов</t>
        </is>
      </c>
      <c r="D72" s="10" t="inlineStr">
        <is>
          <t>м²</t>
        </is>
      </c>
      <c r="E72" s="11" t="n">
        <v>120</v>
      </c>
      <c r="F72" s="12" t="n"/>
      <c r="G72" s="12">
        <f>IF(F72="","",E72*F72)</f>
        <v/>
      </c>
    </row>
    <row r="73">
      <c r="A73" s="10" t="n">
        <v>68</v>
      </c>
      <c r="B73" s="10" t="inlineStr"/>
      <c r="C73" s="9" t="inlineStr">
        <is>
          <t>Аренда строительных лесов</t>
        </is>
      </c>
      <c r="D73" s="10" t="inlineStr">
        <is>
          <t>м²</t>
        </is>
      </c>
      <c r="E73" s="11" t="n">
        <v>120</v>
      </c>
      <c r="F73" s="12" t="n"/>
      <c r="G73" s="12">
        <f>IF(F73="","",E73*F73)</f>
        <v/>
      </c>
    </row>
    <row r="74">
      <c r="A74" s="10" t="n">
        <v>69</v>
      </c>
      <c r="B74" s="10" t="inlineStr"/>
      <c r="C74" s="9" t="inlineStr">
        <is>
          <t>Облицовка цоколя</t>
        </is>
      </c>
      <c r="D74" s="10" t="inlineStr">
        <is>
          <t>м²</t>
        </is>
      </c>
      <c r="E74" s="11" t="n">
        <v>24</v>
      </c>
      <c r="F74" s="12" t="n"/>
      <c r="G74" s="12">
        <f>IF(F74="","",E74*F74)</f>
        <v/>
      </c>
    </row>
    <row r="75">
      <c r="A75" s="13" t="n">
        <v>70</v>
      </c>
      <c r="B75" s="13" t="inlineStr"/>
      <c r="C75" s="14" t="inlineStr">
        <is>
          <t>Плитка клинкерная для цоколя</t>
        </is>
      </c>
      <c r="D75" s="13" t="inlineStr">
        <is>
          <t>м²</t>
        </is>
      </c>
      <c r="E75" s="15" t="n">
        <v>24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Имитация бруса для фасада</t>
        </is>
      </c>
      <c r="D76" s="13" t="inlineStr">
        <is>
          <t>м²</t>
        </is>
      </c>
      <c r="E76" s="15" t="n">
        <v>113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Доска обрезная 25х50 для обрешётки фасада</t>
        </is>
      </c>
      <c r="D77" s="13" t="inlineStr">
        <is>
          <t>м³</t>
        </is>
      </c>
      <c r="E77" s="15" t="n">
        <v>0.62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Монтаж фасадной обшивки</t>
        </is>
      </c>
      <c r="D78" s="10" t="inlineStr">
        <is>
          <t>м²</t>
        </is>
      </c>
      <c r="E78" s="11" t="n">
        <v>103</v>
      </c>
      <c r="F78" s="12" t="n"/>
      <c r="G78" s="12">
        <f>IF(F78="","",E78*F78)</f>
        <v/>
      </c>
    </row>
    <row r="79">
      <c r="A79" s="10" t="n">
        <v>74</v>
      </c>
      <c r="B79" s="10" t="inlineStr"/>
      <c r="C79" s="9" t="inlineStr">
        <is>
          <t>Окраска фасада в два слоя</t>
        </is>
      </c>
      <c r="D79" s="10" t="inlineStr">
        <is>
          <t>м²</t>
        </is>
      </c>
      <c r="E79" s="11" t="n">
        <v>103</v>
      </c>
      <c r="F79" s="12" t="n"/>
      <c r="G79" s="12">
        <f>IF(F79="","",E79*F79)</f>
        <v/>
      </c>
    </row>
    <row r="80">
      <c r="A80" s="17" t="n">
        <v>75</v>
      </c>
      <c r="B80" s="17" t="inlineStr">
        <is>
          <t>Электрика</t>
        </is>
      </c>
      <c r="C80" s="14" t="inlineStr">
        <is>
          <t>Щит электрический навесной</t>
        </is>
      </c>
      <c r="D80" s="13" t="inlineStr">
        <is>
          <t>шт</t>
        </is>
      </c>
      <c r="E80" s="15" t="n">
        <v>1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Автомат защиты модульный</t>
        </is>
      </c>
      <c r="D81" s="13" t="inlineStr">
        <is>
          <t>шт</t>
        </is>
      </c>
      <c r="E81" s="15" t="n">
        <v>14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Кабель ВВГнг 3х2,5 (розеточные группы)</t>
        </is>
      </c>
      <c r="D82" s="13" t="inlineStr">
        <is>
          <t>м</t>
        </is>
      </c>
      <c r="E82" s="15" t="n">
        <v>350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Кабель ВВГнг 3х1,5 (освещение)</t>
        </is>
      </c>
      <c r="D83" s="13" t="inlineStr">
        <is>
          <t>м</t>
        </is>
      </c>
      <c r="E83" s="15" t="n">
        <v>200</v>
      </c>
      <c r="F83" s="16" t="n"/>
      <c r="G83" s="16">
        <f>IF(F83="","",E83*F83)</f>
        <v/>
      </c>
    </row>
    <row r="84">
      <c r="A84" s="13" t="n">
        <v>79</v>
      </c>
      <c r="B84" s="13" t="inlineStr"/>
      <c r="C84" s="14" t="inlineStr">
        <is>
          <t>Розетка встраиваемая с заземлением</t>
        </is>
      </c>
      <c r="D84" s="13" t="inlineStr">
        <is>
          <t>шт</t>
        </is>
      </c>
      <c r="E84" s="15" t="n">
        <v>30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Выключатель клавишный встраиваемый</t>
        </is>
      </c>
      <c r="D85" s="13" t="inlineStr">
        <is>
          <t>шт</t>
        </is>
      </c>
      <c r="E85" s="15" t="n">
        <v>12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Светильник потолочный точечный</t>
        </is>
      </c>
      <c r="D86" s="13" t="inlineStr">
        <is>
          <t>шт</t>
        </is>
      </c>
      <c r="E86" s="15" t="n">
        <v>18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Электромонтаж точки (розетка, выключатель, светильник)</t>
        </is>
      </c>
      <c r="D87" s="10" t="inlineStr">
        <is>
          <t>шт</t>
        </is>
      </c>
      <c r="E87" s="11" t="n">
        <v>60</v>
      </c>
      <c r="F87" s="12" t="n"/>
      <c r="G87" s="12">
        <f>IF(F87="","",E87*F87)</f>
        <v/>
      </c>
    </row>
    <row r="88">
      <c r="A88" s="13" t="n">
        <v>83</v>
      </c>
      <c r="B88" s="13" t="inlineStr"/>
      <c r="C88" s="14" t="inlineStr">
        <is>
          <t>Провод СИП 4х16 для ввода</t>
        </is>
      </c>
      <c r="D88" s="13" t="inlineStr">
        <is>
          <t>м</t>
        </is>
      </c>
      <c r="E88" s="15" t="n">
        <v>15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ввода электричества (воздушный, СИП)</t>
        </is>
      </c>
      <c r="D89" s="10" t="inlineStr">
        <is>
          <t>м</t>
        </is>
      </c>
      <c r="E89" s="11" t="n">
        <v>15</v>
      </c>
      <c r="F89" s="12" t="n"/>
      <c r="G89" s="12">
        <f>IF(F89="","",E89*F89)</f>
        <v/>
      </c>
    </row>
    <row r="90">
      <c r="A90" s="13" t="n">
        <v>85</v>
      </c>
      <c r="B90" s="13" t="inlineStr"/>
      <c r="C90" s="14" t="inlineStr">
        <is>
          <t>Контур заземления (комплект 6 м)</t>
        </is>
      </c>
      <c r="D90" s="13" t="inlineStr">
        <is>
          <t>шт</t>
        </is>
      </c>
      <c r="E90" s="15" t="n">
        <v>1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Монтаж контура заземления</t>
        </is>
      </c>
      <c r="D91" s="10" t="inlineStr">
        <is>
          <t>м</t>
        </is>
      </c>
      <c r="E91" s="11" t="n">
        <v>10</v>
      </c>
      <c r="F91" s="12" t="n"/>
      <c r="G91" s="12">
        <f>IF(F91="","",E91*F91)</f>
        <v/>
      </c>
    </row>
    <row r="92">
      <c r="A92" s="13" t="n">
        <v>87</v>
      </c>
      <c r="B92" s="13" t="inlineStr"/>
      <c r="C92" s="14" t="inlineStr">
        <is>
          <t>Щит учёта (навесной корпус под счётчик)</t>
        </is>
      </c>
      <c r="D92" s="13" t="inlineStr">
        <is>
          <t>шт</t>
        </is>
      </c>
      <c r="E92" s="15" t="n">
        <v>1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Счётчик электроэнергии однофазный</t>
        </is>
      </c>
      <c r="D93" s="13" t="inlineStr">
        <is>
          <t>шт</t>
        </is>
      </c>
      <c r="E93" s="15" t="n">
        <v>1</v>
      </c>
      <c r="F93" s="16" t="n"/>
      <c r="G93" s="16">
        <f>IF(F93="","",E93*F93)</f>
        <v/>
      </c>
    </row>
    <row r="94">
      <c r="A94" s="10" t="n">
        <v>89</v>
      </c>
      <c r="B94" s="10" t="inlineStr"/>
      <c r="C94" s="9" t="inlineStr">
        <is>
          <t>Монтаж щита учёта и счётчика</t>
        </is>
      </c>
      <c r="D94" s="10" t="inlineStr">
        <is>
          <t>шт</t>
        </is>
      </c>
      <c r="E94" s="11" t="n">
        <v>1</v>
      </c>
      <c r="F94" s="12" t="n"/>
      <c r="G94" s="12">
        <f>IF(F94="","",E94*F94)</f>
        <v/>
      </c>
    </row>
    <row r="95">
      <c r="A95" s="17" t="n">
        <v>90</v>
      </c>
      <c r="B95" s="17" t="inlineStr">
        <is>
          <t>Водоснабжение</t>
        </is>
      </c>
      <c r="C95" s="14" t="inlineStr">
        <is>
          <t>Труба полипропиленовая 20 мм</t>
        </is>
      </c>
      <c r="D95" s="13" t="inlineStr">
        <is>
          <t>м</t>
        </is>
      </c>
      <c r="E95" s="15" t="n">
        <v>80</v>
      </c>
      <c r="F95" s="16" t="n"/>
      <c r="G95" s="16">
        <f>IF(F95="","",E95*F95)</f>
        <v/>
      </c>
    </row>
    <row r="96">
      <c r="A96" s="13" t="n">
        <v>91</v>
      </c>
      <c r="B96" s="13" t="inlineStr"/>
      <c r="C96" s="14" t="inlineStr">
        <is>
          <t>Фитинг полипропиленовый</t>
        </is>
      </c>
      <c r="D96" s="13" t="inlineStr">
        <is>
          <t>шт</t>
        </is>
      </c>
      <c r="E96" s="15" t="n">
        <v>50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Кран шаровой</t>
        </is>
      </c>
      <c r="D97" s="13" t="inlineStr">
        <is>
          <t>шт</t>
        </is>
      </c>
      <c r="E97" s="15" t="n">
        <v>10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Коллектор распределительный</t>
        </is>
      </c>
      <c r="D98" s="13" t="inlineStr">
        <is>
          <t>шт</t>
        </is>
      </c>
      <c r="E98" s="15" t="n">
        <v>1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Теплоизоляция трубная</t>
        </is>
      </c>
      <c r="D99" s="13" t="inlineStr">
        <is>
          <t>м</t>
        </is>
      </c>
      <c r="E99" s="15" t="n">
        <v>40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Монтаж водоснабжения</t>
        </is>
      </c>
      <c r="D100" s="10" t="inlineStr">
        <is>
          <t>м</t>
        </is>
      </c>
      <c r="E100" s="11" t="n">
        <v>80</v>
      </c>
      <c r="F100" s="12" t="n"/>
      <c r="G100" s="12">
        <f>IF(F100="","",E100*F100)</f>
        <v/>
      </c>
    </row>
    <row r="101">
      <c r="A101" s="13" t="n">
        <v>96</v>
      </c>
      <c r="B101" s="13" t="inlineStr"/>
      <c r="C101" s="14" t="inlineStr">
        <is>
          <t>Водонагреватель накопительный 80–100 л</t>
        </is>
      </c>
      <c r="D101" s="13" t="inlineStr">
        <is>
          <t>шт</t>
        </is>
      </c>
      <c r="E101" s="15" t="n">
        <v>1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Установка водонагревателя</t>
        </is>
      </c>
      <c r="D102" s="10" t="inlineStr">
        <is>
          <t>шт</t>
        </is>
      </c>
      <c r="E102" s="11" t="n">
        <v>1</v>
      </c>
      <c r="F102" s="12" t="n"/>
      <c r="G102" s="12">
        <f>IF(F102="","",E102*F102)</f>
        <v/>
      </c>
    </row>
    <row r="103">
      <c r="A103" s="13" t="n">
        <v>98</v>
      </c>
      <c r="B103" s="13" t="inlineStr"/>
      <c r="C103" s="14" t="inlineStr">
        <is>
          <t>Насосная станция</t>
        </is>
      </c>
      <c r="D103" s="13" t="inlineStr">
        <is>
          <t>шт</t>
        </is>
      </c>
      <c r="E103" s="15" t="n">
        <v>1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Установка насосной станции</t>
        </is>
      </c>
      <c r="D104" s="10" t="inlineStr">
        <is>
          <t>шт</t>
        </is>
      </c>
      <c r="E104" s="11" t="n">
        <v>1</v>
      </c>
      <c r="F104" s="12" t="n"/>
      <c r="G104" s="12">
        <f>IF(F104="","",E104*F104)</f>
        <v/>
      </c>
    </row>
    <row r="105">
      <c r="A105" s="13" t="n">
        <v>100</v>
      </c>
      <c r="B105" s="13" t="inlineStr"/>
      <c r="C105" s="14" t="inlineStr">
        <is>
          <t>Труба ПНД d32 для ввода воды</t>
        </is>
      </c>
      <c r="D105" s="13" t="inlineStr">
        <is>
          <t>м</t>
        </is>
      </c>
      <c r="E105" s="15" t="n">
        <v>15</v>
      </c>
      <c r="F105" s="16" t="n"/>
      <c r="G105" s="16">
        <f>IF(F105="","",E105*F105)</f>
        <v/>
      </c>
    </row>
    <row r="106">
      <c r="A106" s="10" t="n">
        <v>101</v>
      </c>
      <c r="B106" s="10" t="inlineStr"/>
      <c r="C106" s="9" t="inlineStr">
        <is>
          <t>Монтаж ввода воды</t>
        </is>
      </c>
      <c r="D106" s="10" t="inlineStr">
        <is>
          <t>м</t>
        </is>
      </c>
      <c r="E106" s="11" t="n">
        <v>15</v>
      </c>
      <c r="F106" s="12" t="n"/>
      <c r="G106" s="12">
        <f>IF(F106="","",E106*F106)</f>
        <v/>
      </c>
    </row>
    <row r="107">
      <c r="A107" s="17" t="n">
        <v>102</v>
      </c>
      <c r="B107" s="17" t="inlineStr">
        <is>
          <t>Канализация</t>
        </is>
      </c>
      <c r="C107" s="14" t="inlineStr">
        <is>
          <t>Труба канализационная 110 мм</t>
        </is>
      </c>
      <c r="D107" s="13" t="inlineStr">
        <is>
          <t>м</t>
        </is>
      </c>
      <c r="E107" s="15" t="n">
        <v>30</v>
      </c>
      <c r="F107" s="16" t="n"/>
      <c r="G107" s="16">
        <f>IF(F107="","",E107*F107)</f>
        <v/>
      </c>
    </row>
    <row r="108">
      <c r="A108" s="13" t="n">
        <v>103</v>
      </c>
      <c r="B108" s="13" t="inlineStr"/>
      <c r="C108" s="14" t="inlineStr">
        <is>
          <t>Фасонные части канализации</t>
        </is>
      </c>
      <c r="D108" s="13" t="inlineStr">
        <is>
          <t>шт</t>
        </is>
      </c>
      <c r="E108" s="15" t="n">
        <v>25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Монтаж канализации</t>
        </is>
      </c>
      <c r="D109" s="10" t="inlineStr">
        <is>
          <t>м</t>
        </is>
      </c>
      <c r="E109" s="11" t="n">
        <v>30</v>
      </c>
      <c r="F109" s="12" t="n"/>
      <c r="G109" s="12">
        <f>IF(F109="","",E109*F109)</f>
        <v/>
      </c>
    </row>
    <row r="110">
      <c r="A110" s="17" t="n">
        <v>105</v>
      </c>
      <c r="B110" s="17" t="inlineStr">
        <is>
          <t>Отопление</t>
        </is>
      </c>
      <c r="C110" s="14" t="inlineStr">
        <is>
          <t>Котёл газовый настенный</t>
        </is>
      </c>
      <c r="D110" s="13" t="inlineStr">
        <is>
          <t>шт</t>
        </is>
      </c>
      <c r="E110" s="15" t="n">
        <v>1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Радиатор биметаллический</t>
        </is>
      </c>
      <c r="D111" s="13" t="inlineStr">
        <is>
          <t>шт</t>
        </is>
      </c>
      <c r="E111" s="15" t="n">
        <v>9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Труба для отопления PEX 16 мм</t>
        </is>
      </c>
      <c r="D112" s="13" t="inlineStr">
        <is>
          <t>м</t>
        </is>
      </c>
      <c r="E112" s="15" t="n">
        <v>120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Установка радиаторов отопления</t>
        </is>
      </c>
      <c r="D113" s="10" t="inlineStr">
        <is>
          <t>шт</t>
        </is>
      </c>
      <c r="E113" s="11" t="n">
        <v>9</v>
      </c>
      <c r="F113" s="12" t="n"/>
      <c r="G113" s="12">
        <f>IF(F113="","",E113*F113)</f>
        <v/>
      </c>
    </row>
    <row r="114">
      <c r="A114" s="10" t="n">
        <v>109</v>
      </c>
      <c r="B114" s="10" t="inlineStr"/>
      <c r="C114" s="9" t="inlineStr">
        <is>
          <t>Монтаж трубопроводов отопления</t>
        </is>
      </c>
      <c r="D114" s="10" t="inlineStr">
        <is>
          <t>м</t>
        </is>
      </c>
      <c r="E114" s="11" t="n">
        <v>120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Вентиляция</t>
        </is>
      </c>
      <c r="C115" s="14" t="inlineStr">
        <is>
          <t>Воздуховод круглый 125 мм</t>
        </is>
      </c>
      <c r="D115" s="13" t="inlineStr">
        <is>
          <t>м</t>
        </is>
      </c>
      <c r="E115" s="15" t="n">
        <v>25</v>
      </c>
      <c r="F115" s="16" t="n"/>
      <c r="G115" s="16">
        <f>IF(F115="","",E115*F115)</f>
        <v/>
      </c>
    </row>
    <row r="116">
      <c r="A116" s="13" t="n">
        <v>111</v>
      </c>
      <c r="B116" s="13" t="inlineStr"/>
      <c r="C116" s="14" t="inlineStr">
        <is>
          <t>Решётка вентиляционная</t>
        </is>
      </c>
      <c r="D116" s="13" t="inlineStr">
        <is>
          <t>шт</t>
        </is>
      </c>
      <c r="E116" s="15" t="n">
        <v>8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Вентилятор вытяжной бытовой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0" t="n">
        <v>113</v>
      </c>
      <c r="B118" s="10" t="inlineStr"/>
      <c r="C118" s="9" t="inlineStr">
        <is>
          <t>Монтаж вентиляции</t>
        </is>
      </c>
      <c r="D118" s="10" t="inlineStr">
        <is>
          <t>м</t>
        </is>
      </c>
      <c r="E118" s="11" t="n">
        <v>25</v>
      </c>
      <c r="F118" s="12" t="n"/>
      <c r="G118" s="12">
        <f>IF(F118="","",E118*F118)</f>
        <v/>
      </c>
    </row>
    <row r="119">
      <c r="A119" s="13" t="n">
        <v>114</v>
      </c>
      <c r="B119" s="13" t="inlineStr"/>
      <c r="C119" s="14" t="inlineStr">
        <is>
          <t>Клапан приточный стеновой</t>
        </is>
      </c>
      <c r="D119" s="13" t="inlineStr">
        <is>
          <t>шт</t>
        </is>
      </c>
      <c r="E119" s="15" t="n">
        <v>4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Устройство приточного клапана в стене</t>
        </is>
      </c>
      <c r="D120" s="10" t="inlineStr">
        <is>
          <t>шт</t>
        </is>
      </c>
      <c r="E120" s="11" t="n">
        <v>4</v>
      </c>
      <c r="F120" s="12" t="n"/>
      <c r="G120" s="12">
        <f>IF(F120="","",E120*F120)</f>
        <v/>
      </c>
    </row>
    <row r="121">
      <c r="A121" s="10" t="n">
        <v>116</v>
      </c>
      <c r="B121" s="10" t="inlineStr"/>
      <c r="C121" s="9" t="inlineStr">
        <is>
          <t>Устройство вентиляционного канала (гильза Ø100–150)</t>
        </is>
      </c>
      <c r="D121" s="10" t="inlineStr">
        <is>
          <t>м</t>
        </is>
      </c>
      <c r="E121" s="11" t="n">
        <v>3</v>
      </c>
      <c r="F121" s="12" t="n"/>
      <c r="G121" s="12">
        <f>IF(F121="","",E121*F121)</f>
        <v/>
      </c>
    </row>
    <row r="122">
      <c r="A122" s="17" t="n">
        <v>117</v>
      </c>
      <c r="B122" s="17" t="inlineStr">
        <is>
          <t>Полы</t>
        </is>
      </c>
      <c r="C122" s="14" t="inlineStr">
        <is>
          <t>Смесь цементно-песчаная М150 для стяжки</t>
        </is>
      </c>
      <c r="D122" s="13" t="inlineStr">
        <is>
          <t>т</t>
        </is>
      </c>
      <c r="E122" s="15" t="n">
        <v>10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Наливной пол (ровнитель)</t>
        </is>
      </c>
      <c r="D123" s="13" t="inlineStr">
        <is>
          <t>кг</t>
        </is>
      </c>
      <c r="E123" s="15" t="n">
        <v>300</v>
      </c>
      <c r="F123" s="16" t="n"/>
      <c r="G123" s="16">
        <f>IF(F123="","",E123*F123)</f>
        <v/>
      </c>
    </row>
    <row r="124">
      <c r="A124" s="10" t="n">
        <v>119</v>
      </c>
      <c r="B124" s="10" t="inlineStr"/>
      <c r="C124" s="9" t="inlineStr">
        <is>
          <t>Устройство стяжки пола</t>
        </is>
      </c>
      <c r="D124" s="10" t="inlineStr">
        <is>
          <t>м²</t>
        </is>
      </c>
      <c r="E124" s="11" t="n">
        <v>100</v>
      </c>
      <c r="F124" s="12" t="n"/>
      <c r="G124" s="12">
        <f>IF(F124="","",E124*F124)</f>
        <v/>
      </c>
    </row>
    <row r="125">
      <c r="A125" s="13" t="n">
        <v>120</v>
      </c>
      <c r="B125" s="13" t="inlineStr"/>
      <c r="C125" s="14" t="inlineStr">
        <is>
          <t>Ламинат 32 класс</t>
        </is>
      </c>
      <c r="D125" s="13" t="inlineStr">
        <is>
          <t>м²</t>
        </is>
      </c>
      <c r="E125" s="15" t="n">
        <v>63</v>
      </c>
      <c r="F125" s="16" t="n"/>
      <c r="G125" s="16">
        <f>IF(F125="","",E125*F125)</f>
        <v/>
      </c>
    </row>
    <row r="126">
      <c r="A126" s="13" t="n">
        <v>121</v>
      </c>
      <c r="B126" s="13" t="inlineStr"/>
      <c r="C126" s="14" t="inlineStr">
        <is>
          <t>Керамогранит напольный</t>
        </is>
      </c>
      <c r="D126" s="13" t="inlineStr">
        <is>
          <t>м²</t>
        </is>
      </c>
      <c r="E126" s="15" t="n">
        <v>26</v>
      </c>
      <c r="F126" s="16" t="n"/>
      <c r="G126" s="16">
        <f>IF(F126="","",E126*F126)</f>
        <v/>
      </c>
    </row>
    <row r="127">
      <c r="A127" s="13" t="n">
        <v>122</v>
      </c>
      <c r="B127" s="13" t="inlineStr"/>
      <c r="C127" s="14" t="inlineStr">
        <is>
          <t>Клей плиточный</t>
        </is>
      </c>
      <c r="D127" s="13" t="inlineStr">
        <is>
          <t>кг</t>
        </is>
      </c>
      <c r="E127" s="15" t="n">
        <v>130</v>
      </c>
      <c r="F127" s="16" t="n"/>
      <c r="G127" s="16">
        <f>IF(F127="","",E127*F127)</f>
        <v/>
      </c>
    </row>
    <row r="128">
      <c r="A128" s="13" t="n">
        <v>123</v>
      </c>
      <c r="B128" s="13" t="inlineStr"/>
      <c r="C128" s="14" t="inlineStr">
        <is>
          <t>Плинтус напольный</t>
        </is>
      </c>
      <c r="D128" s="13" t="inlineStr">
        <is>
          <t>м</t>
        </is>
      </c>
      <c r="E128" s="15" t="n">
        <v>110</v>
      </c>
      <c r="F128" s="16" t="n"/>
      <c r="G128" s="16">
        <f>IF(F128="","",E128*F128)</f>
        <v/>
      </c>
    </row>
    <row r="129">
      <c r="A129" s="10" t="n">
        <v>124</v>
      </c>
      <c r="B129" s="10" t="inlineStr"/>
      <c r="C129" s="9" t="inlineStr">
        <is>
          <t>Укладка ламината</t>
        </is>
      </c>
      <c r="D129" s="10" t="inlineStr">
        <is>
          <t>м²</t>
        </is>
      </c>
      <c r="E129" s="11" t="n">
        <v>60</v>
      </c>
      <c r="F129" s="12" t="n"/>
      <c r="G129" s="12">
        <f>IF(F129="","",E129*F129)</f>
        <v/>
      </c>
    </row>
    <row r="130">
      <c r="A130" s="10" t="n">
        <v>125</v>
      </c>
      <c r="B130" s="10" t="inlineStr"/>
      <c r="C130" s="9" t="inlineStr">
        <is>
          <t>Укладка керамогранита на пол</t>
        </is>
      </c>
      <c r="D130" s="10" t="inlineStr">
        <is>
          <t>м²</t>
        </is>
      </c>
      <c r="E130" s="11" t="n">
        <v>25</v>
      </c>
      <c r="F130" s="12" t="n"/>
      <c r="G130" s="12">
        <f>IF(F130="","",E130*F130)</f>
        <v/>
      </c>
    </row>
    <row r="131">
      <c r="A131" s="17" t="n">
        <v>126</v>
      </c>
      <c r="B131" s="17" t="inlineStr">
        <is>
          <t>Отделка стен</t>
        </is>
      </c>
      <c r="C131" s="14" t="inlineStr">
        <is>
          <t>Штукатурка гипсовая</t>
        </is>
      </c>
      <c r="D131" s="13" t="inlineStr">
        <is>
          <t>кг</t>
        </is>
      </c>
      <c r="E131" s="15" t="n">
        <v>3504</v>
      </c>
      <c r="F131" s="16" t="n"/>
      <c r="G131" s="16">
        <f>IF(F131="","",E131*F131)</f>
        <v/>
      </c>
    </row>
    <row r="132">
      <c r="A132" s="13" t="n">
        <v>127</v>
      </c>
      <c r="B132" s="13" t="inlineStr"/>
      <c r="C132" s="14" t="inlineStr">
        <is>
          <t>Шпаклёвка финишная</t>
        </is>
      </c>
      <c r="D132" s="13" t="inlineStr">
        <is>
          <t>кг</t>
        </is>
      </c>
      <c r="E132" s="15" t="n">
        <v>730</v>
      </c>
      <c r="F132" s="16" t="n"/>
      <c r="G132" s="16">
        <f>IF(F132="","",E132*F132)</f>
        <v/>
      </c>
    </row>
    <row r="133">
      <c r="A133" s="10" t="n">
        <v>128</v>
      </c>
      <c r="B133" s="10" t="inlineStr"/>
      <c r="C133" s="9" t="inlineStr">
        <is>
          <t>Оштукатуривание и шпаклевание стен</t>
        </is>
      </c>
      <c r="D133" s="10" t="inlineStr">
        <is>
          <t>м²</t>
        </is>
      </c>
      <c r="E133" s="11" t="n">
        <v>292</v>
      </c>
      <c r="F133" s="12" t="n"/>
      <c r="G133" s="12">
        <f>IF(F133="","",E133*F133)</f>
        <v/>
      </c>
    </row>
    <row r="134">
      <c r="A134" s="13" t="n">
        <v>129</v>
      </c>
      <c r="B134" s="13" t="inlineStr"/>
      <c r="C134" s="14" t="inlineStr">
        <is>
          <t>Обои под покраску</t>
        </is>
      </c>
      <c r="D134" s="13" t="inlineStr">
        <is>
          <t>м²</t>
        </is>
      </c>
      <c r="E134" s="15" t="n">
        <v>234</v>
      </c>
      <c r="F134" s="16" t="n"/>
      <c r="G134" s="16">
        <f>IF(F134="","",E134*F134)</f>
        <v/>
      </c>
    </row>
    <row r="135">
      <c r="A135" s="13" t="n">
        <v>130</v>
      </c>
      <c r="B135" s="13" t="inlineStr"/>
      <c r="C135" s="14" t="inlineStr">
        <is>
          <t>Краска водно-дисперсионная для стен</t>
        </is>
      </c>
      <c r="D135" s="13" t="inlineStr">
        <is>
          <t>кг</t>
        </is>
      </c>
      <c r="E135" s="15" t="n">
        <v>102</v>
      </c>
      <c r="F135" s="16" t="n"/>
      <c r="G135" s="16">
        <f>IF(F135="","",E135*F135)</f>
        <v/>
      </c>
    </row>
    <row r="136">
      <c r="A136" s="10" t="n">
        <v>131</v>
      </c>
      <c r="B136" s="10" t="inlineStr"/>
      <c r="C136" s="9" t="inlineStr">
        <is>
          <t>Оклейка обоями и окраска стен</t>
        </is>
      </c>
      <c r="D136" s="10" t="inlineStr">
        <is>
          <t>м²</t>
        </is>
      </c>
      <c r="E136" s="11" t="n">
        <v>234</v>
      </c>
      <c r="F136" s="12" t="n"/>
      <c r="G136" s="12">
        <f>IF(F136="","",E136*F136)</f>
        <v/>
      </c>
    </row>
    <row r="137">
      <c r="A137" s="17" t="n">
        <v>132</v>
      </c>
      <c r="B137" s="17" t="inlineStr">
        <is>
          <t>Потолки</t>
        </is>
      </c>
      <c r="C137" s="14" t="inlineStr">
        <is>
          <t>Гипсокартон потолочный</t>
        </is>
      </c>
      <c r="D137" s="13" t="inlineStr">
        <is>
          <t>м²</t>
        </is>
      </c>
      <c r="E137" s="15" t="n">
        <v>105</v>
      </c>
      <c r="F137" s="16" t="n"/>
      <c r="G137" s="16">
        <f>IF(F137="","",E137*F137)</f>
        <v/>
      </c>
    </row>
    <row r="138">
      <c r="A138" s="13" t="n">
        <v>133</v>
      </c>
      <c r="B138" s="13" t="inlineStr"/>
      <c r="C138" s="14" t="inlineStr">
        <is>
          <t>Профиль потолочный для гипсокартона</t>
        </is>
      </c>
      <c r="D138" s="13" t="inlineStr">
        <is>
          <t>м</t>
        </is>
      </c>
      <c r="E138" s="15" t="n">
        <v>300</v>
      </c>
      <c r="F138" s="16" t="n"/>
      <c r="G138" s="16">
        <f>IF(F138="","",E138*F138)</f>
        <v/>
      </c>
    </row>
    <row r="139">
      <c r="A139" s="10" t="n">
        <v>134</v>
      </c>
      <c r="B139" s="10" t="inlineStr"/>
      <c r="C139" s="9" t="inlineStr">
        <is>
          <t>Отделка потолков</t>
        </is>
      </c>
      <c r="D139" s="10" t="inlineStr">
        <is>
          <t>м²</t>
        </is>
      </c>
      <c r="E139" s="11" t="n">
        <v>100</v>
      </c>
      <c r="F139" s="12" t="n"/>
      <c r="G139" s="12">
        <f>IF(F139="","",E139*F139)</f>
        <v/>
      </c>
    </row>
    <row r="140">
      <c r="A140" s="17" t="n">
        <v>135</v>
      </c>
      <c r="B140" s="17" t="inlineStr">
        <is>
          <t>Двери и сантехника</t>
        </is>
      </c>
      <c r="C140" s="14" t="inlineStr">
        <is>
          <t>Дверь межкомнатная с коробкой</t>
        </is>
      </c>
      <c r="D140" s="13" t="inlineStr">
        <is>
          <t>шт</t>
        </is>
      </c>
      <c r="E140" s="15" t="n">
        <v>6</v>
      </c>
      <c r="F140" s="16" t="n"/>
      <c r="G140" s="16">
        <f>IF(F140="","",E140*F140)</f>
        <v/>
      </c>
    </row>
    <row r="141">
      <c r="A141" s="10" t="n">
        <v>136</v>
      </c>
      <c r="B141" s="10" t="inlineStr"/>
      <c r="C141" s="9" t="inlineStr">
        <is>
          <t>Установка межкомнатных дверей</t>
        </is>
      </c>
      <c r="D141" s="10" t="inlineStr">
        <is>
          <t>шт</t>
        </is>
      </c>
      <c r="E141" s="11" t="n">
        <v>6</v>
      </c>
      <c r="F141" s="12" t="n"/>
      <c r="G141" s="12">
        <f>IF(F141="","",E141*F141)</f>
        <v/>
      </c>
    </row>
    <row r="142">
      <c r="A142" s="13" t="n">
        <v>137</v>
      </c>
      <c r="B142" s="13" t="inlineStr"/>
      <c r="C142" s="14" t="inlineStr">
        <is>
          <t>Унитаз с бачком</t>
        </is>
      </c>
      <c r="D142" s="13" t="inlineStr">
        <is>
          <t>шт</t>
        </is>
      </c>
      <c r="E142" s="15" t="n">
        <v>2</v>
      </c>
      <c r="F142" s="16" t="n"/>
      <c r="G142" s="16">
        <f>IF(F142="","",E142*F142)</f>
        <v/>
      </c>
    </row>
    <row r="143">
      <c r="A143" s="13" t="n">
        <v>138</v>
      </c>
      <c r="B143" s="13" t="inlineStr"/>
      <c r="C143" s="14" t="inlineStr">
        <is>
          <t>Раковина</t>
        </is>
      </c>
      <c r="D143" s="13" t="inlineStr">
        <is>
          <t>шт</t>
        </is>
      </c>
      <c r="E143" s="15" t="n">
        <v>2</v>
      </c>
      <c r="F143" s="16" t="n"/>
      <c r="G143" s="16">
        <f>IF(F143="","",E143*F143)</f>
        <v/>
      </c>
    </row>
    <row r="144">
      <c r="A144" s="13" t="n">
        <v>139</v>
      </c>
      <c r="B144" s="13" t="inlineStr"/>
      <c r="C144" s="14" t="inlineStr">
        <is>
          <t>Ванна акриловая</t>
        </is>
      </c>
      <c r="D144" s="13" t="inlineStr">
        <is>
          <t>шт</t>
        </is>
      </c>
      <c r="E144" s="15" t="n">
        <v>1</v>
      </c>
      <c r="F144" s="16" t="n"/>
      <c r="G144" s="16">
        <f>IF(F144="","",E144*F144)</f>
        <v/>
      </c>
    </row>
    <row r="145">
      <c r="A145" s="13" t="n">
        <v>140</v>
      </c>
      <c r="B145" s="13" t="inlineStr"/>
      <c r="C145" s="14" t="inlineStr">
        <is>
          <t>Смеситель</t>
        </is>
      </c>
      <c r="D145" s="13" t="inlineStr">
        <is>
          <t>шт</t>
        </is>
      </c>
      <c r="E145" s="15" t="n">
        <v>3</v>
      </c>
      <c r="F145" s="16" t="n"/>
      <c r="G145" s="16">
        <f>IF(F145="","",E145*F145)</f>
        <v/>
      </c>
    </row>
    <row r="146">
      <c r="A146" s="10" t="n">
        <v>141</v>
      </c>
      <c r="B146" s="10" t="inlineStr"/>
      <c r="C146" s="9" t="inlineStr">
        <is>
          <t>Установка сантехнических приборов</t>
        </is>
      </c>
      <c r="D146" s="10" t="inlineStr">
        <is>
          <t>шт</t>
        </is>
      </c>
      <c r="E146" s="11" t="n">
        <v>8</v>
      </c>
      <c r="F146" s="12" t="n"/>
      <c r="G146" s="12">
        <f>IF(F146="","",E146*F146)</f>
        <v/>
      </c>
    </row>
    <row r="147">
      <c r="A147" s="8" t="n">
        <v>142</v>
      </c>
      <c r="B147" s="8" t="inlineStr">
        <is>
          <t>Организация работ</t>
        </is>
      </c>
      <c r="C147" s="9" t="inlineStr">
        <is>
          <t>Доставка материалов</t>
        </is>
      </c>
      <c r="D147" s="10" t="inlineStr">
        <is>
          <t>рейс</t>
        </is>
      </c>
      <c r="E147" s="11" t="n">
        <v>6</v>
      </c>
      <c r="F147" s="12" t="n"/>
      <c r="G147" s="12">
        <f>IF(F147="","",E147*F147)</f>
        <v/>
      </c>
    </row>
    <row r="148">
      <c r="A148" s="10" t="n">
        <v>143</v>
      </c>
      <c r="B148" s="10" t="inlineStr"/>
      <c r="C148" s="9" t="inlineStr">
        <is>
          <t>Разгрузка материалов</t>
        </is>
      </c>
      <c r="D148" s="10" t="inlineStr">
        <is>
          <t>рейс</t>
        </is>
      </c>
      <c r="E148" s="11" t="n">
        <v>6</v>
      </c>
      <c r="F148" s="12" t="n"/>
      <c r="G148" s="12">
        <f>IF(F148="","",E148*F148)</f>
        <v/>
      </c>
    </row>
    <row r="149">
      <c r="A149" s="10" t="n">
        <v>144</v>
      </c>
      <c r="B149" s="10" t="inlineStr"/>
      <c r="C149" s="9" t="inlineStr">
        <is>
          <t>Вывоз строительного мусора</t>
        </is>
      </c>
      <c r="D149" s="10" t="inlineStr">
        <is>
          <t>м³</t>
        </is>
      </c>
      <c r="E149" s="11" t="n">
        <v>8</v>
      </c>
      <c r="F149" s="12" t="n"/>
      <c r="G149" s="12">
        <f>IF(F149="","",E149*F149)</f>
        <v/>
      </c>
    </row>
    <row r="150">
      <c r="C150" s="18" t="inlineStr">
        <is>
          <t>Итого по ведомости</t>
        </is>
      </c>
      <c r="G150" s="19">
        <f>SUM(G6:G149)</f>
        <v/>
      </c>
    </row>
    <row r="152" ht="28" customHeight="1">
      <c r="A152" s="20" t="inlineStr">
        <is>
          <t>Ведомость собрана калькулятором сервиса «Сметовед» (smetoved.ru/kalkulyator/) по типовому дому: каркас (каркас 150 мм, минвата, обшивка OSB),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53">
      <c r="A153" s="21" t="inlineStr">
        <is>
          <t>Составлена 16.10.2026. Позиций: 144.</t>
        </is>
      </c>
    </row>
    <row r="154" ht="28" customHeight="1">
      <c r="A154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smeta@smetoved.ru или на smetoved.ru.</t>
        </is>
      </c>
    </row>
    <row r="155">
      <c r="A155" s="22" t="inlineStr">
        <is>
          <t>Проверить своё предложение в Telegram</t>
        </is>
      </c>
      <c r="D155" s="22" t="inlineStr">
        <is>
          <t>или на сайте smetoved.ru</t>
        </is>
      </c>
      <c r="F155" s="22" t="inlineStr">
        <is>
          <t>или в МАКСе</t>
        </is>
      </c>
    </row>
    <row r="156">
      <c r="A156" s="22" t="inlineStr">
        <is>
          <t>или письмом на smeta@smetoved.ru</t>
        </is>
      </c>
    </row>
    <row r="158" ht="28" customHeight="1">
      <c r="A158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59">
      <c r="A159" s="22" t="inlineStr">
        <is>
          <t>Прислать предложения на сравнение</t>
        </is>
      </c>
    </row>
  </sheetData>
  <autoFilter ref="A5:G149"/>
  <mergeCells count="6">
    <mergeCell ref="A1:G1"/>
    <mergeCell ref="A158:G158"/>
    <mergeCell ref="A3:G3"/>
    <mergeCell ref="A154:G154"/>
    <mergeCell ref="A2:G2"/>
    <mergeCell ref="A152:G152"/>
  </mergeCells>
  <hyperlinks>
    <hyperlink xmlns:r="http://schemas.openxmlformats.org/officeDocument/2006/relationships" ref="A155" r:id="rId1"/>
    <hyperlink xmlns:r="http://schemas.openxmlformats.org/officeDocument/2006/relationships" ref="D155" r:id="rId2"/>
    <hyperlink xmlns:r="http://schemas.openxmlformats.org/officeDocument/2006/relationships" ref="F155" r:id="rId3"/>
    <hyperlink xmlns:r="http://schemas.openxmlformats.org/officeDocument/2006/relationships" ref="A156" r:id="rId4"/>
    <hyperlink xmlns:r="http://schemas.openxmlformats.org/officeDocument/2006/relationships" ref="A159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2026-10-16T06:31:42Z</dcterms:created>
  <dcterms:modified xmlns:dcterms="http://purl.org/dc/terms/" xmlns:xsi="http://www.w3.org/2001/XMLSchema-instance" xsi:type="dcterms:W3CDTF">2026-10-16T06:31:42Z</dcterms:modified>
</cp:coreProperties>
</file>