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eramoblok1-100-ktio" TargetMode="External" Id="rId1"/><Relationship Type="http://schemas.openxmlformats.org/officeDocument/2006/relationships/hyperlink" Target="https://smetoved.ru/?ved=vedcalc_keramoblok1-100-ktio" TargetMode="External" Id="rId2"/><Relationship Type="http://schemas.openxmlformats.org/officeDocument/2006/relationships/hyperlink" Target="https://smetoved.ru/max?start=vedcalc_keramoblok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eramoblok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Керамоблок,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20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20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Керамический блок поризованный 440 мм</t>
        </is>
      </c>
      <c r="D34" s="13" t="inlineStr">
        <is>
          <t>м³</t>
        </is>
      </c>
      <c r="E34" s="15" t="n">
        <v>47.6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Раствор кладочный тёплый перлитовый</t>
        </is>
      </c>
      <c r="D35" s="13" t="inlineStr">
        <is>
          <t>м³</t>
        </is>
      </c>
      <c r="E35" s="15" t="n">
        <v>2.72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керамических блоков</t>
        </is>
      </c>
      <c r="D36" s="10" t="inlineStr">
        <is>
          <t>м³</t>
        </is>
      </c>
      <c r="E36" s="11" t="n">
        <v>45.3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Керамический блок 120 мм для перегородок</t>
        </is>
      </c>
      <c r="D37" s="13" t="inlineStr">
        <is>
          <t>м³</t>
        </is>
      </c>
      <c r="E37" s="15" t="n">
        <v>11.9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керамических блоков</t>
        </is>
      </c>
      <c r="D38" s="10" t="inlineStr">
        <is>
          <t>м³</t>
        </is>
      </c>
      <c r="E38" s="11" t="n">
        <v>11.3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48</v>
      </c>
      <c r="F39" s="16" t="n"/>
      <c r="G39" s="16">
        <f>IF(F39="","",E39*F39)</f>
        <v/>
      </c>
    </row>
    <row r="40">
      <c r="A40" s="17" t="n">
        <v>35</v>
      </c>
      <c r="B40" s="17" t="inlineStr">
        <is>
          <t>Армопояс и перемычки</t>
        </is>
      </c>
      <c r="C40" s="14" t="inlineStr">
        <is>
          <t>Бетон B22,5 (М300) для армопояса</t>
        </is>
      </c>
      <c r="D40" s="13" t="inlineStr">
        <is>
          <t>м³</t>
        </is>
      </c>
      <c r="E40" s="15" t="n">
        <v>2.06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Арматура A500C d12 для армопояса</t>
        </is>
      </c>
      <c r="D41" s="13" t="inlineStr">
        <is>
          <t>т</t>
        </is>
      </c>
      <c r="E41" s="15" t="n">
        <v>0.16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опалубки армопояса</t>
        </is>
      </c>
      <c r="D42" s="10" t="inlineStr">
        <is>
          <t>м²</t>
        </is>
      </c>
      <c r="E42" s="11" t="n">
        <v>16</v>
      </c>
      <c r="F42" s="12" t="n"/>
      <c r="G42" s="12">
        <f>IF(F42="","",E42*F42)</f>
        <v/>
      </c>
    </row>
    <row r="43">
      <c r="A43" s="10" t="n">
        <v>38</v>
      </c>
      <c r="B43" s="10" t="inlineStr"/>
      <c r="C43" s="9" t="inlineStr">
        <is>
          <t>Устройство монолитного армопояса</t>
        </is>
      </c>
      <c r="D43" s="10" t="inlineStr">
        <is>
          <t>м³</t>
        </is>
      </c>
      <c r="E43" s="11" t="n">
        <v>2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Перемычки железобетонные над проёмами</t>
        </is>
      </c>
      <c r="D44" s="13" t="inlineStr">
        <is>
          <t>м</t>
        </is>
      </c>
      <c r="E44" s="15" t="n">
        <v>14.9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перемычек</t>
        </is>
      </c>
      <c r="D45" s="10" t="inlineStr">
        <is>
          <t>м</t>
        </is>
      </c>
      <c r="E45" s="11" t="n">
        <v>14.9</v>
      </c>
      <c r="F45" s="12" t="n"/>
      <c r="G45" s="12">
        <f>IF(F45="","",E45*F45)</f>
        <v/>
      </c>
    </row>
    <row r="46">
      <c r="A46" s="17" t="n">
        <v>41</v>
      </c>
      <c r="B46" s="17" t="inlineStr">
        <is>
          <t>Перекрытия</t>
        </is>
      </c>
      <c r="C46" s="14" t="inlineStr">
        <is>
          <t>Доска обрезная 50х200х6000 для балок перекрытия</t>
        </is>
      </c>
      <c r="D46" s="13" t="inlineStr">
        <is>
          <t>м³</t>
        </is>
      </c>
      <c r="E46" s="15" t="n">
        <v>2.2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балок перекрытия</t>
        </is>
      </c>
      <c r="D47" s="10" t="inlineStr">
        <is>
          <t>м²</t>
        </is>
      </c>
      <c r="E47" s="11" t="n">
        <v>100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для чердачного перекрытия</t>
        </is>
      </c>
      <c r="D48" s="13" t="inlineStr">
        <is>
          <t>м³</t>
        </is>
      </c>
      <c r="E48" s="15" t="n">
        <v>26.2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100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Пароизоляционная плёнка для перекрытия</t>
        </is>
      </c>
      <c r="D50" s="13" t="inlineStr">
        <is>
          <t>м²</t>
        </is>
      </c>
      <c r="E50" s="15" t="n">
        <v>115</v>
      </c>
      <c r="F50" s="16" t="n"/>
      <c r="G50" s="16">
        <f>IF(F50="","",E50*F50)</f>
        <v/>
      </c>
    </row>
    <row r="51">
      <c r="A51" s="13" t="n">
        <v>46</v>
      </c>
      <c r="B51" s="13" t="inlineStr"/>
      <c r="C51" s="14" t="inlineStr">
        <is>
          <t>Плита OSB-3 9 мм потолочная</t>
        </is>
      </c>
      <c r="D51" s="13" t="inlineStr">
        <is>
          <t>м²</t>
        </is>
      </c>
      <c r="E51" s="15" t="n">
        <v>107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Подшивка потолка плитами OSB</t>
        </is>
      </c>
      <c r="D52" s="10" t="inlineStr">
        <is>
          <t>м²</t>
        </is>
      </c>
      <c r="E52" s="11" t="n">
        <v>100</v>
      </c>
      <c r="F52" s="12" t="n"/>
      <c r="G52" s="12">
        <f>IF(F52="","",E52*F52)</f>
        <v/>
      </c>
    </row>
    <row r="53">
      <c r="A53" s="17" t="n">
        <v>48</v>
      </c>
      <c r="B53" s="17" t="inlineStr">
        <is>
          <t>Кровля</t>
        </is>
      </c>
      <c r="C53" s="14" t="inlineStr">
        <is>
          <t>Доска обрезная 50х200х6000 для стропил</t>
        </is>
      </c>
      <c r="D53" s="13" t="inlineStr">
        <is>
          <t>м³</t>
        </is>
      </c>
      <c r="E53" s="15" t="n">
        <v>4.97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Устройство стропильной системы</t>
        </is>
      </c>
      <c r="D54" s="10" t="inlineStr">
        <is>
          <t>м²</t>
        </is>
      </c>
      <c r="E54" s="11" t="n">
        <v>138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Доска обрезная 25х100х6000 для обрешётки</t>
        </is>
      </c>
      <c r="D55" s="13" t="inlineStr">
        <is>
          <t>м³</t>
        </is>
      </c>
      <c r="E55" s="15" t="n">
        <v>1.66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обрешётки и контробрешётки</t>
        </is>
      </c>
      <c r="D56" s="10" t="inlineStr">
        <is>
          <t>м²</t>
        </is>
      </c>
      <c r="E56" s="11" t="n">
        <v>138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Гидро-ветрозащитная мембрана для кровли</t>
        </is>
      </c>
      <c r="D57" s="13" t="inlineStr">
        <is>
          <t>м²</t>
        </is>
      </c>
      <c r="E57" s="15" t="n">
        <v>159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гидроизоляции кровли</t>
        </is>
      </c>
      <c r="D58" s="10" t="inlineStr">
        <is>
          <t>м²</t>
        </is>
      </c>
      <c r="E58" s="11" t="n">
        <v>138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Металлочерепица</t>
        </is>
      </c>
      <c r="D59" s="13" t="inlineStr">
        <is>
          <t>м²</t>
        </is>
      </c>
      <c r="E59" s="15" t="n">
        <v>155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металлочерепицы</t>
        </is>
      </c>
      <c r="D60" s="10" t="inlineStr">
        <is>
          <t>м²</t>
        </is>
      </c>
      <c r="E60" s="11" t="n">
        <v>138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Доборные элементы кровли (конёк, ветровые и карнизные планки)</t>
        </is>
      </c>
      <c r="D61" s="13" t="inlineStr">
        <is>
          <t>м</t>
        </is>
      </c>
      <c r="E61" s="15" t="n">
        <v>58.1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Подшивка свесов кровли софитом</t>
        </is>
      </c>
      <c r="D62" s="10" t="inlineStr">
        <is>
          <t>м²</t>
        </is>
      </c>
      <c r="E62" s="11" t="n">
        <v>21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Водосточная система</t>
        </is>
      </c>
      <c r="D63" s="13" t="inlineStr">
        <is>
          <t>м</t>
        </is>
      </c>
      <c r="E63" s="15" t="n">
        <v>38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Монтаж водосточной системы</t>
        </is>
      </c>
      <c r="D64" s="10" t="inlineStr">
        <is>
          <t>м</t>
        </is>
      </c>
      <c r="E64" s="11" t="n">
        <v>38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Снегозадержатели трубчатые</t>
        </is>
      </c>
      <c r="D65" s="13" t="inlineStr">
        <is>
          <t>м</t>
        </is>
      </c>
      <c r="E65" s="15" t="n">
        <v>22</v>
      </c>
      <c r="F65" s="16" t="n"/>
      <c r="G65" s="16">
        <f>IF(F65="","",E65*F65)</f>
        <v/>
      </c>
    </row>
    <row r="66">
      <c r="A66" s="17" t="n">
        <v>61</v>
      </c>
      <c r="B66" s="17" t="inlineStr">
        <is>
          <t>Проёмы</t>
        </is>
      </c>
      <c r="C66" s="14" t="inlineStr">
        <is>
          <t>Окно ПВХ двухкамерное</t>
        </is>
      </c>
      <c r="D66" s="13" t="inlineStr">
        <is>
          <t>м²</t>
        </is>
      </c>
      <c r="E66" s="15" t="n">
        <v>15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Установка окон</t>
        </is>
      </c>
      <c r="D67" s="10" t="inlineStr">
        <is>
          <t>м²</t>
        </is>
      </c>
      <c r="E67" s="11" t="n">
        <v>15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Дверь входная металлическая</t>
        </is>
      </c>
      <c r="D68" s="13" t="inlineStr">
        <is>
          <t>шт</t>
        </is>
      </c>
      <c r="E68" s="15" t="n">
        <v>1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входной двери</t>
        </is>
      </c>
      <c r="D69" s="10" t="inlineStr">
        <is>
          <t>шт</t>
        </is>
      </c>
      <c r="E69" s="11" t="n">
        <v>1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Фасад</t>
        </is>
      </c>
      <c r="C70" s="14" t="inlineStr">
        <is>
          <t>Штукатурка фасадная</t>
        </is>
      </c>
      <c r="D70" s="13" t="inlineStr">
        <is>
          <t>кг</t>
        </is>
      </c>
      <c r="E70" s="15" t="n">
        <v>1854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Грунтовка глубокого проникновения</t>
        </is>
      </c>
      <c r="D71" s="13" t="inlineStr">
        <is>
          <t>л</t>
        </is>
      </c>
      <c r="E71" s="15" t="n">
        <v>20.6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Оштукатуривание фасада по сетке</t>
        </is>
      </c>
      <c r="D72" s="10" t="inlineStr">
        <is>
          <t>м²</t>
        </is>
      </c>
      <c r="E72" s="11" t="n">
        <v>103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Окраска фасада в два слоя</t>
        </is>
      </c>
      <c r="D73" s="10" t="inlineStr">
        <is>
          <t>м²</t>
        </is>
      </c>
      <c r="E73" s="11" t="n">
        <v>103</v>
      </c>
      <c r="F73" s="12" t="n"/>
      <c r="G73" s="12">
        <f>IF(F73="","",E73*F73)</f>
        <v/>
      </c>
    </row>
    <row r="74">
      <c r="A74" s="17" t="n">
        <v>69</v>
      </c>
      <c r="B74" s="17" t="inlineStr">
        <is>
          <t>Электрика</t>
        </is>
      </c>
      <c r="C74" s="14" t="inlineStr">
        <is>
          <t>Щит электрический навесной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Автомат защиты модульный</t>
        </is>
      </c>
      <c r="D75" s="13" t="inlineStr">
        <is>
          <t>шт</t>
        </is>
      </c>
      <c r="E75" s="15" t="n">
        <v>14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Кабель ВВГнг 3х2,5 (розеточные группы)</t>
        </is>
      </c>
      <c r="D76" s="13" t="inlineStr">
        <is>
          <t>м</t>
        </is>
      </c>
      <c r="E76" s="15" t="n">
        <v>350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3х1,5 (освещение)</t>
        </is>
      </c>
      <c r="D77" s="13" t="inlineStr">
        <is>
          <t>м</t>
        </is>
      </c>
      <c r="E77" s="15" t="n">
        <v>200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Розетка встраиваемая с заземлением</t>
        </is>
      </c>
      <c r="D78" s="13" t="inlineStr">
        <is>
          <t>шт</t>
        </is>
      </c>
      <c r="E78" s="15" t="n">
        <v>30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Выключатель клавишный встраиваемый</t>
        </is>
      </c>
      <c r="D79" s="13" t="inlineStr">
        <is>
          <t>шт</t>
        </is>
      </c>
      <c r="E79" s="15" t="n">
        <v>12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Светильник потолочный точечный</t>
        </is>
      </c>
      <c r="D80" s="13" t="inlineStr">
        <is>
          <t>шт</t>
        </is>
      </c>
      <c r="E80" s="15" t="n">
        <v>18</v>
      </c>
      <c r="F80" s="16" t="n"/>
      <c r="G80" s="16">
        <f>IF(F80="","",E80*F80)</f>
        <v/>
      </c>
    </row>
    <row r="81">
      <c r="A81" s="10" t="n">
        <v>76</v>
      </c>
      <c r="B81" s="10" t="inlineStr"/>
      <c r="C81" s="9" t="inlineStr">
        <is>
          <t>Электромонтаж точки (розетка, выключатель, светильник)</t>
        </is>
      </c>
      <c r="D81" s="10" t="inlineStr">
        <is>
          <t>шт</t>
        </is>
      </c>
      <c r="E81" s="11" t="n">
        <v>60</v>
      </c>
      <c r="F81" s="12" t="n"/>
      <c r="G81" s="12">
        <f>IF(F81="","",E81*F81)</f>
        <v/>
      </c>
    </row>
    <row r="82">
      <c r="A82" s="17" t="n">
        <v>77</v>
      </c>
      <c r="B82" s="17" t="inlineStr">
        <is>
          <t>Водоснабжение</t>
        </is>
      </c>
      <c r="C82" s="14" t="inlineStr">
        <is>
          <t>Труба полипропиленовая 20 мм</t>
        </is>
      </c>
      <c r="D82" s="13" t="inlineStr">
        <is>
          <t>м</t>
        </is>
      </c>
      <c r="E82" s="15" t="n">
        <v>80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Фитинг полипропиленовый</t>
        </is>
      </c>
      <c r="D83" s="13" t="inlineStr">
        <is>
          <t>шт</t>
        </is>
      </c>
      <c r="E83" s="15" t="n">
        <v>50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Кран шаровой</t>
        </is>
      </c>
      <c r="D84" s="13" t="inlineStr">
        <is>
          <t>шт</t>
        </is>
      </c>
      <c r="E84" s="15" t="n">
        <v>10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Коллектор распределительный</t>
        </is>
      </c>
      <c r="D85" s="13" t="inlineStr">
        <is>
          <t>шт</t>
        </is>
      </c>
      <c r="E85" s="15" t="n">
        <v>1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Теплоизоляция трубная</t>
        </is>
      </c>
      <c r="D86" s="13" t="inlineStr">
        <is>
          <t>м</t>
        </is>
      </c>
      <c r="E86" s="15" t="n">
        <v>40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водоснабжения</t>
        </is>
      </c>
      <c r="D87" s="10" t="inlineStr">
        <is>
          <t>м</t>
        </is>
      </c>
      <c r="E87" s="11" t="n">
        <v>80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Канализация</t>
        </is>
      </c>
      <c r="C88" s="14" t="inlineStr">
        <is>
          <t>Труба канализационная 110 мм</t>
        </is>
      </c>
      <c r="D88" s="13" t="inlineStr">
        <is>
          <t>м</t>
        </is>
      </c>
      <c r="E88" s="15" t="n">
        <v>30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Фасонные части канализации</t>
        </is>
      </c>
      <c r="D89" s="13" t="inlineStr">
        <is>
          <t>шт</t>
        </is>
      </c>
      <c r="E89" s="15" t="n">
        <v>25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Монтаж канализации</t>
        </is>
      </c>
      <c r="D90" s="10" t="inlineStr">
        <is>
          <t>м</t>
        </is>
      </c>
      <c r="E90" s="11" t="n">
        <v>30</v>
      </c>
      <c r="F90" s="12" t="n"/>
      <c r="G90" s="12">
        <f>IF(F90="","",E90*F90)</f>
        <v/>
      </c>
    </row>
    <row r="91">
      <c r="A91" s="17" t="n">
        <v>86</v>
      </c>
      <c r="B91" s="17" t="inlineStr">
        <is>
          <t>Отопление</t>
        </is>
      </c>
      <c r="C91" s="14" t="inlineStr">
        <is>
          <t>Котёл газовый настенный</t>
        </is>
      </c>
      <c r="D91" s="13" t="inlineStr">
        <is>
          <t>шт</t>
        </is>
      </c>
      <c r="E91" s="15" t="n">
        <v>1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Радиатор биметаллический</t>
        </is>
      </c>
      <c r="D92" s="13" t="inlineStr">
        <is>
          <t>шт</t>
        </is>
      </c>
      <c r="E92" s="15" t="n">
        <v>8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Труба для отопления PEX 16 мм</t>
        </is>
      </c>
      <c r="D93" s="13" t="inlineStr">
        <is>
          <t>м</t>
        </is>
      </c>
      <c r="E93" s="15" t="n">
        <v>120</v>
      </c>
      <c r="F93" s="16" t="n"/>
      <c r="G93" s="16">
        <f>IF(F93="","",E93*F93)</f>
        <v/>
      </c>
    </row>
    <row r="94">
      <c r="A94" s="10" t="n">
        <v>89</v>
      </c>
      <c r="B94" s="10" t="inlineStr"/>
      <c r="C94" s="9" t="inlineStr">
        <is>
          <t>Установка радиаторов отопления</t>
        </is>
      </c>
      <c r="D94" s="10" t="inlineStr">
        <is>
          <t>шт</t>
        </is>
      </c>
      <c r="E94" s="11" t="n">
        <v>8</v>
      </c>
      <c r="F94" s="12" t="n"/>
      <c r="G94" s="12">
        <f>IF(F94="","",E94*F94)</f>
        <v/>
      </c>
    </row>
    <row r="95">
      <c r="A95" s="10" t="n">
        <v>90</v>
      </c>
      <c r="B95" s="10" t="inlineStr"/>
      <c r="C95" s="9" t="inlineStr">
        <is>
          <t>Монтаж трубопроводов отопления</t>
        </is>
      </c>
      <c r="D95" s="10" t="inlineStr">
        <is>
          <t>м</t>
        </is>
      </c>
      <c r="E95" s="11" t="n">
        <v>120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Вентиляция</t>
        </is>
      </c>
      <c r="C96" s="14" t="inlineStr">
        <is>
          <t>Воздуховод круглый 125 мм</t>
        </is>
      </c>
      <c r="D96" s="13" t="inlineStr">
        <is>
          <t>м</t>
        </is>
      </c>
      <c r="E96" s="15" t="n">
        <v>25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Решётка вентиляционная</t>
        </is>
      </c>
      <c r="D97" s="13" t="inlineStr">
        <is>
          <t>шт</t>
        </is>
      </c>
      <c r="E97" s="15" t="n">
        <v>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Вентилятор вытяжной бытовой</t>
        </is>
      </c>
      <c r="D98" s="13" t="inlineStr">
        <is>
          <t>шт</t>
        </is>
      </c>
      <c r="E98" s="15" t="n">
        <v>2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Монтаж вентиляции</t>
        </is>
      </c>
      <c r="D99" s="10" t="inlineStr">
        <is>
          <t>м</t>
        </is>
      </c>
      <c r="E99" s="11" t="n">
        <v>25</v>
      </c>
      <c r="F99" s="12" t="n"/>
      <c r="G99" s="12">
        <f>IF(F99="","",E99*F99)</f>
        <v/>
      </c>
    </row>
    <row r="100">
      <c r="A100" s="17" t="n">
        <v>95</v>
      </c>
      <c r="B100" s="17" t="inlineStr">
        <is>
          <t>Полы</t>
        </is>
      </c>
      <c r="C100" s="14" t="inlineStr">
        <is>
          <t>Смесь цементно-песчаная М150 для стяжки</t>
        </is>
      </c>
      <c r="D100" s="13" t="inlineStr">
        <is>
          <t>т</t>
        </is>
      </c>
      <c r="E100" s="15" t="n">
        <v>10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Наливной пол (ровнитель)</t>
        </is>
      </c>
      <c r="D101" s="13" t="inlineStr">
        <is>
          <t>кг</t>
        </is>
      </c>
      <c r="E101" s="15" t="n">
        <v>300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Устройство стяжки пола</t>
        </is>
      </c>
      <c r="D102" s="10" t="inlineStr">
        <is>
          <t>м²</t>
        </is>
      </c>
      <c r="E102" s="11" t="n">
        <v>100</v>
      </c>
      <c r="F102" s="12" t="n"/>
      <c r="G102" s="12">
        <f>IF(F102="","",E102*F102)</f>
        <v/>
      </c>
    </row>
    <row r="103">
      <c r="A103" s="13" t="n">
        <v>98</v>
      </c>
      <c r="B103" s="13" t="inlineStr"/>
      <c r="C103" s="14" t="inlineStr">
        <is>
          <t>Ламинат 32 класс</t>
        </is>
      </c>
      <c r="D103" s="13" t="inlineStr">
        <is>
          <t>м²</t>
        </is>
      </c>
      <c r="E103" s="15" t="n">
        <v>63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Керамогранит напольный</t>
        </is>
      </c>
      <c r="D104" s="13" t="inlineStr">
        <is>
          <t>м²</t>
        </is>
      </c>
      <c r="E104" s="15" t="n">
        <v>26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Клей плиточный</t>
        </is>
      </c>
      <c r="D105" s="13" t="inlineStr">
        <is>
          <t>кг</t>
        </is>
      </c>
      <c r="E105" s="15" t="n">
        <v>130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Плинтус напольный</t>
        </is>
      </c>
      <c r="D106" s="13" t="inlineStr">
        <is>
          <t>м</t>
        </is>
      </c>
      <c r="E106" s="15" t="n">
        <v>110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Укладка ламината</t>
        </is>
      </c>
      <c r="D107" s="10" t="inlineStr">
        <is>
          <t>м²</t>
        </is>
      </c>
      <c r="E107" s="11" t="n">
        <v>60</v>
      </c>
      <c r="F107" s="12" t="n"/>
      <c r="G107" s="12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керамогранита на пол</t>
        </is>
      </c>
      <c r="D108" s="10" t="inlineStr">
        <is>
          <t>м²</t>
        </is>
      </c>
      <c r="E108" s="11" t="n">
        <v>25</v>
      </c>
      <c r="F108" s="12" t="n"/>
      <c r="G108" s="12">
        <f>IF(F108="","",E108*F108)</f>
        <v/>
      </c>
    </row>
    <row r="109">
      <c r="A109" s="17" t="n">
        <v>104</v>
      </c>
      <c r="B109" s="17" t="inlineStr">
        <is>
          <t>Отделка стен</t>
        </is>
      </c>
      <c r="C109" s="14" t="inlineStr">
        <is>
          <t>Штукатурка гипсовая</t>
        </is>
      </c>
      <c r="D109" s="13" t="inlineStr">
        <is>
          <t>кг</t>
        </is>
      </c>
      <c r="E109" s="15" t="n">
        <v>3504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Шпаклёвка финишная</t>
        </is>
      </c>
      <c r="D110" s="13" t="inlineStr">
        <is>
          <t>кг</t>
        </is>
      </c>
      <c r="E110" s="15" t="n">
        <v>730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Оштукатуривание и шпаклевание стен</t>
        </is>
      </c>
      <c r="D111" s="10" t="inlineStr">
        <is>
          <t>м²</t>
        </is>
      </c>
      <c r="E111" s="11" t="n">
        <v>292</v>
      </c>
      <c r="F111" s="12" t="n"/>
      <c r="G111" s="12">
        <f>IF(F111="","",E111*F111)</f>
        <v/>
      </c>
    </row>
    <row r="112">
      <c r="A112" s="13" t="n">
        <v>107</v>
      </c>
      <c r="B112" s="13" t="inlineStr"/>
      <c r="C112" s="14" t="inlineStr">
        <is>
          <t>Обои под покраску</t>
        </is>
      </c>
      <c r="D112" s="13" t="inlineStr">
        <is>
          <t>м²</t>
        </is>
      </c>
      <c r="E112" s="15" t="n">
        <v>234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Краска водно-дисперсионная для стен</t>
        </is>
      </c>
      <c r="D113" s="13" t="inlineStr">
        <is>
          <t>кг</t>
        </is>
      </c>
      <c r="E113" s="15" t="n">
        <v>102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Оклейка обоями и окраска стен</t>
        </is>
      </c>
      <c r="D114" s="10" t="inlineStr">
        <is>
          <t>м²</t>
        </is>
      </c>
      <c r="E114" s="11" t="n">
        <v>234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Потолки</t>
        </is>
      </c>
      <c r="C115" s="14" t="inlineStr">
        <is>
          <t>Гипсокартон потолочный</t>
        </is>
      </c>
      <c r="D115" s="13" t="inlineStr">
        <is>
          <t>м²</t>
        </is>
      </c>
      <c r="E115" s="15" t="n">
        <v>105</v>
      </c>
      <c r="F115" s="16" t="n"/>
      <c r="G115" s="16">
        <f>IF(F115="","",E115*F115)</f>
        <v/>
      </c>
    </row>
    <row r="116">
      <c r="A116" s="13" t="n">
        <v>111</v>
      </c>
      <c r="B116" s="13" t="inlineStr"/>
      <c r="C116" s="14" t="inlineStr">
        <is>
          <t>Профиль потолочный для гипсокартона</t>
        </is>
      </c>
      <c r="D116" s="13" t="inlineStr">
        <is>
          <t>м</t>
        </is>
      </c>
      <c r="E116" s="15" t="n">
        <v>300</v>
      </c>
      <c r="F116" s="16" t="n"/>
      <c r="G116" s="16">
        <f>IF(F116="","",E116*F116)</f>
        <v/>
      </c>
    </row>
    <row r="117">
      <c r="A117" s="10" t="n">
        <v>112</v>
      </c>
      <c r="B117" s="10" t="inlineStr"/>
      <c r="C117" s="9" t="inlineStr">
        <is>
          <t>Отделка потолков</t>
        </is>
      </c>
      <c r="D117" s="10" t="inlineStr">
        <is>
          <t>м²</t>
        </is>
      </c>
      <c r="E117" s="11" t="n">
        <v>100</v>
      </c>
      <c r="F117" s="12" t="n"/>
      <c r="G117" s="12">
        <f>IF(F117="","",E117*F117)</f>
        <v/>
      </c>
    </row>
    <row r="118">
      <c r="A118" s="17" t="n">
        <v>113</v>
      </c>
      <c r="B118" s="17" t="inlineStr">
        <is>
          <t>Двери и сантехника</t>
        </is>
      </c>
      <c r="C118" s="14" t="inlineStr">
        <is>
          <t>Дверь межкомнатная с коробкой</t>
        </is>
      </c>
      <c r="D118" s="13" t="inlineStr">
        <is>
          <t>шт</t>
        </is>
      </c>
      <c r="E118" s="15" t="n">
        <v>6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Установка межкомнатных дверей</t>
        </is>
      </c>
      <c r="D119" s="10" t="inlineStr">
        <is>
          <t>шт</t>
        </is>
      </c>
      <c r="E119" s="11" t="n">
        <v>6</v>
      </c>
      <c r="F119" s="12" t="n"/>
      <c r="G119" s="12">
        <f>IF(F119="","",E119*F119)</f>
        <v/>
      </c>
    </row>
    <row r="120">
      <c r="A120" s="13" t="n">
        <v>115</v>
      </c>
      <c r="B120" s="13" t="inlineStr"/>
      <c r="C120" s="14" t="inlineStr">
        <is>
          <t>Унитаз с бачком</t>
        </is>
      </c>
      <c r="D120" s="13" t="inlineStr">
        <is>
          <t>шт</t>
        </is>
      </c>
      <c r="E120" s="15" t="n">
        <v>2</v>
      </c>
      <c r="F120" s="16" t="n"/>
      <c r="G120" s="16">
        <f>IF(F120="","",E120*F120)</f>
        <v/>
      </c>
    </row>
    <row r="121">
      <c r="A121" s="13" t="n">
        <v>116</v>
      </c>
      <c r="B121" s="13" t="inlineStr"/>
      <c r="C121" s="14" t="inlineStr">
        <is>
          <t>Раковина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Ванна акриловая</t>
        </is>
      </c>
      <c r="D122" s="13" t="inlineStr">
        <is>
          <t>шт</t>
        </is>
      </c>
      <c r="E122" s="15" t="n">
        <v>1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Смеситель</t>
        </is>
      </c>
      <c r="D123" s="13" t="inlineStr">
        <is>
          <t>шт</t>
        </is>
      </c>
      <c r="E123" s="15" t="n">
        <v>3</v>
      </c>
      <c r="F123" s="16" t="n"/>
      <c r="G123" s="16">
        <f>IF(F123="","",E123*F123)</f>
        <v/>
      </c>
    </row>
    <row r="124">
      <c r="A124" s="10" t="n">
        <v>119</v>
      </c>
      <c r="B124" s="10" t="inlineStr"/>
      <c r="C124" s="9" t="inlineStr">
        <is>
          <t>Установка сантехнических приборов</t>
        </is>
      </c>
      <c r="D124" s="10" t="inlineStr">
        <is>
          <t>шт</t>
        </is>
      </c>
      <c r="E124" s="11" t="n">
        <v>8</v>
      </c>
      <c r="F124" s="12" t="n"/>
      <c r="G124" s="12">
        <f>IF(F124="","",E124*F124)</f>
        <v/>
      </c>
    </row>
    <row r="125">
      <c r="A125" s="8" t="n">
        <v>120</v>
      </c>
      <c r="B125" s="8" t="inlineStr">
        <is>
          <t>Организация работ</t>
        </is>
      </c>
      <c r="C125" s="9" t="inlineStr">
        <is>
          <t>Доставка материалов</t>
        </is>
      </c>
      <c r="D125" s="10" t="inlineStr">
        <is>
          <t>рейс</t>
        </is>
      </c>
      <c r="E125" s="11" t="n">
        <v>14</v>
      </c>
      <c r="F125" s="12" t="n"/>
      <c r="G125" s="12">
        <f>IF(F125="","",E125*F125)</f>
        <v/>
      </c>
    </row>
    <row r="126">
      <c r="A126" s="10" t="n">
        <v>121</v>
      </c>
      <c r="B126" s="10" t="inlineStr"/>
      <c r="C126" s="9" t="inlineStr">
        <is>
          <t>Разгрузка материалов</t>
        </is>
      </c>
      <c r="D126" s="10" t="inlineStr">
        <is>
          <t>рейс</t>
        </is>
      </c>
      <c r="E126" s="11" t="n">
        <v>14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Вывоз строительного мусора</t>
        </is>
      </c>
      <c r="D127" s="10" t="inlineStr">
        <is>
          <t>м³</t>
        </is>
      </c>
      <c r="E127" s="11" t="n">
        <v>8</v>
      </c>
      <c r="F127" s="12" t="n"/>
      <c r="G127" s="12">
        <f>IF(F127="","",E127*F127)</f>
        <v/>
      </c>
    </row>
    <row r="128">
      <c r="C128" s="18" t="inlineStr">
        <is>
          <t>Итого по ведомости</t>
        </is>
      </c>
      <c r="G128" s="19">
        <f>SUM(G6:G127)</f>
        <v/>
      </c>
    </row>
    <row r="130" ht="28" customHeight="1">
      <c r="A130" s="20" t="inlineStr">
        <is>
          <t>Ведомость собрана калькулятором сервиса «Сметовед» (smetoved.ru/kalkulyator/) по типовому дому: керамоблок (поризованный блок 440 мм),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1">
      <c r="A131" s="21" t="inlineStr">
        <is>
          <t>Составлена 21.09.2026. Позиций: 122.</t>
        </is>
      </c>
    </row>
    <row r="132" ht="28" customHeight="1">
      <c r="A13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3">
      <c r="A133" s="22" t="inlineStr">
        <is>
          <t>Проверить своё предложение в Telegram</t>
        </is>
      </c>
      <c r="D133" s="22" t="inlineStr">
        <is>
          <t>или на сайте smetoved.ru</t>
        </is>
      </c>
      <c r="F133" s="22" t="inlineStr">
        <is>
          <t>или в МАКСе</t>
        </is>
      </c>
    </row>
    <row r="134">
      <c r="A134" s="22" t="inlineStr">
        <is>
          <t>или письмом на info@smetoved.ru</t>
        </is>
      </c>
    </row>
    <row r="136" ht="28" customHeight="1">
      <c r="A13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7">
      <c r="A137" s="22" t="inlineStr">
        <is>
          <t>Прислать предложения на сравнение</t>
        </is>
      </c>
    </row>
  </sheetData>
  <autoFilter ref="A5:G127"/>
  <mergeCells count="6">
    <mergeCell ref="A132:G132"/>
    <mergeCell ref="A1:G1"/>
    <mergeCell ref="A3:G3"/>
    <mergeCell ref="A136:G136"/>
    <mergeCell ref="A130:G130"/>
    <mergeCell ref="A2:G2"/>
  </mergeCells>
  <hyperlinks>
    <hyperlink xmlns:r="http://schemas.openxmlformats.org/officeDocument/2006/relationships" ref="A133" r:id="rId1"/>
    <hyperlink xmlns:r="http://schemas.openxmlformats.org/officeDocument/2006/relationships" ref="D133" r:id="rId2"/>
    <hyperlink xmlns:r="http://schemas.openxmlformats.org/officeDocument/2006/relationships" ref="F133" r:id="rId3"/>
    <hyperlink xmlns:r="http://schemas.openxmlformats.org/officeDocument/2006/relationships" ref="A134" r:id="rId4"/>
    <hyperlink xmlns:r="http://schemas.openxmlformats.org/officeDocument/2006/relationships" ref="A13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2026-09-21T17:16:26Z</dcterms:created>
  <dcterms:modified xmlns:dcterms="http://purl.org/dc/terms/" xmlns:xsi="http://www.w3.org/2001/XMLSchema-instance" xsi:type="dcterms:W3CDTF">2026-09-21T17:16:26Z</dcterms:modified>
</cp:coreProperties>
</file>