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Ведомость объёмов" sheetId="1" state="visible" r:id="rId1"/>
  </sheets>
  <definedNames>
    <definedName name="_xlnm._FilterDatabase" localSheetId="0" hidden="1">'Ведомость объёмов'!$A$5:$G$127</definedName>
    <definedName name="_xlnm.Print_Titles" localSheetId="0">'Ведомость объёмов'!$5:$5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₽"/>
  </numFmts>
  <fonts count="9">
    <font>
      <name val="Calibri"/>
      <family val="2"/>
      <color theme="1"/>
      <sz val="11"/>
      <scheme val="minor"/>
    </font>
    <font>
      <b val="1"/>
      <color rgb="000E5E68"/>
      <sz val="15"/>
    </font>
    <font>
      <b val="1"/>
      <color rgb="004B5563"/>
      <sz val="11"/>
    </font>
    <font>
      <sz val="10"/>
    </font>
    <font>
      <color rgb="006B7280"/>
      <sz val="9"/>
    </font>
    <font>
      <color rgb="004B5563"/>
      <sz val="9"/>
    </font>
    <font>
      <b val="1"/>
      <color rgb="00FFFFFF"/>
    </font>
    <font>
      <b val="1"/>
    </font>
    <font>
      <color rgb="000E5E68"/>
      <sz val="9"/>
      <u val="single"/>
    </font>
  </fonts>
  <fills count="6">
    <fill>
      <patternFill/>
    </fill>
    <fill>
      <patternFill patternType="gray125"/>
    </fill>
    <fill>
      <patternFill patternType="solid">
        <fgColor rgb="00EAF1F1"/>
      </patternFill>
    </fill>
    <fill>
      <patternFill patternType="solid">
        <fgColor rgb="00F7F2E8"/>
      </patternFill>
    </fill>
    <fill>
      <patternFill patternType="solid">
        <fgColor rgb="000E5E68"/>
      </patternFill>
    </fill>
    <fill>
      <patternFill patternType="solid">
        <fgColor rgb="00F2F3F0"/>
      </patternFill>
    </fill>
  </fills>
  <borders count="2">
    <border>
      <left/>
      <right/>
      <top/>
      <bottom/>
      <diagonal/>
    </border>
    <border>
      <left style="thin">
        <color rgb="00D5D8D3"/>
      </left>
      <right style="thin">
        <color rgb="00D5D8D3"/>
      </right>
      <top style="thin">
        <color rgb="00D5D8D3"/>
      </top>
      <bottom style="thin">
        <color rgb="00D5D8D3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horizontal="right" vertical="center"/>
    </xf>
    <xf numFmtId="0" fontId="5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center" vertical="center"/>
    </xf>
    <xf numFmtId="0" fontId="6" fillId="4" borderId="0" applyAlignment="1" pivotButton="0" quotePrefix="0" xfId="0">
      <alignment horizontal="center" vertical="center" wrapText="1"/>
    </xf>
    <xf numFmtId="0" fontId="7" fillId="2" borderId="1" applyAlignment="1" pivotButton="0" quotePrefix="0" xfId="0">
      <alignment vertical="top"/>
    </xf>
    <xf numFmtId="0" fontId="0" fillId="2" borderId="1" applyAlignment="1" pivotButton="0" quotePrefix="0" xfId="0">
      <alignment vertical="top" wrapText="1"/>
    </xf>
    <xf numFmtId="0" fontId="0" fillId="2" borderId="1" applyAlignment="1" pivotButton="0" quotePrefix="0" xfId="0">
      <alignment vertical="top"/>
    </xf>
    <xf numFmtId="4" fontId="0" fillId="2" borderId="1" applyAlignment="1" pivotButton="0" quotePrefix="0" xfId="0">
      <alignment horizontal="right" vertical="top"/>
    </xf>
    <xf numFmtId="164" fontId="0" fillId="2" borderId="1" applyAlignment="1" pivotButton="0" quotePrefix="0" xfId="0">
      <alignment horizontal="right" vertical="top"/>
    </xf>
    <xf numFmtId="0" fontId="0" fillId="3" borderId="1" applyAlignment="1" pivotButton="0" quotePrefix="0" xfId="0">
      <alignment vertical="top"/>
    </xf>
    <xf numFmtId="0" fontId="0" fillId="3" borderId="1" applyAlignment="1" pivotButton="0" quotePrefix="0" xfId="0">
      <alignment vertical="top" wrapText="1"/>
    </xf>
    <xf numFmtId="4" fontId="0" fillId="3" borderId="1" applyAlignment="1" pivotButton="0" quotePrefix="0" xfId="0">
      <alignment horizontal="right" vertical="top"/>
    </xf>
    <xf numFmtId="164" fontId="0" fillId="3" borderId="1" applyAlignment="1" pivotButton="0" quotePrefix="0" xfId="0">
      <alignment horizontal="right" vertical="top"/>
    </xf>
    <xf numFmtId="0" fontId="7" fillId="3" borderId="1" applyAlignment="1" pivotButton="0" quotePrefix="0" xfId="0">
      <alignment vertical="top"/>
    </xf>
    <xf numFmtId="0" fontId="7" fillId="0" borderId="0" pivotButton="0" quotePrefix="0" xfId="0"/>
    <xf numFmtId="164" fontId="7" fillId="5" borderId="0" pivotButton="0" quotePrefix="0" xfId="0"/>
    <xf numFmtId="0" fontId="4" fillId="0" borderId="0" applyAlignment="1" pivotButton="0" quotePrefix="0" xfId="0">
      <alignment vertical="top" wrapText="1"/>
    </xf>
    <xf numFmtId="0" fontId="4" fillId="0" borderId="0" pivotButton="0" quotePrefix="0" xfId="0"/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smetoved.ru/tg?start=vedcalc_keramoblok1-80-ktio" TargetMode="External" Id="rId1"/><Relationship Type="http://schemas.openxmlformats.org/officeDocument/2006/relationships/hyperlink" Target="https://smetoved.ru/?ved=vedcalc_keramoblok1-80-ktio" TargetMode="External" Id="rId2"/><Relationship Type="http://schemas.openxmlformats.org/officeDocument/2006/relationships/hyperlink" Target="https://smetoved.ru/max?start=vedcalc_keramoblok1-80-ktio" TargetMode="External" Id="rId3"/><Relationship Type="http://schemas.openxmlformats.org/officeDocument/2006/relationships/hyperlink" Target="mailto:info@smetoved.ru" TargetMode="External" Id="rId4"/><Relationship Type="http://schemas.openxmlformats.org/officeDocument/2006/relationships/hyperlink" Target="https://smetoved.ru/tg?start=vedsrav_keramoblok1-80-ktio" TargetMode="External" Id="rId5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7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5" customWidth="1" min="1" max="1"/>
    <col width="22" customWidth="1" min="2" max="2"/>
    <col width="62" customWidth="1" min="3" max="3"/>
    <col width="10" customWidth="1" min="4" max="4"/>
    <col width="12" customWidth="1" min="5" max="5"/>
    <col width="18" customWidth="1" min="6" max="6"/>
    <col width="16" customWidth="1" min="7" max="7"/>
  </cols>
  <sheetData>
    <row r="1" ht="24" customHeight="1">
      <c r="A1" s="1" t="inlineStr">
        <is>
          <t>Ведомость объёмов работ и материалов</t>
        </is>
      </c>
    </row>
    <row r="2" ht="18" customHeight="1">
      <c r="A2" s="2" t="inlineStr">
        <is>
          <t>Керамоблок, 80 м², один этаж — коробка, тёплый контур, инженерия, отделка</t>
        </is>
      </c>
    </row>
    <row r="3" ht="58" customHeight="1">
      <c r="A3" s="3" t="inlineStr">
        <is>
          <t>Заполните, пожалуйста, одну колонку — «Цена за единицу»: стоимость строки и итог посчитаются сами. Состав и объёмы менять не нужно — тогда ваше предложение можно будет сравнить с другими строка в строку. Работы и материалы выделены разным цветом (см. образцы ниже). Если какой-то работы или материала у вас нет — оставьте строку пустой; всё, что нужно добавить, допишите в конце своими строками.</t>
        </is>
      </c>
    </row>
    <row r="4">
      <c r="C4" s="4" t="inlineStr">
        <is>
          <t>Цвет строки:</t>
        </is>
      </c>
      <c r="D4" s="5" t="inlineStr">
        <is>
          <t>работы</t>
        </is>
      </c>
      <c r="E4" s="6" t="inlineStr">
        <is>
          <t>материалы</t>
        </is>
      </c>
    </row>
    <row r="5" ht="32" customHeight="1">
      <c r="A5" s="7" t="inlineStr">
        <is>
          <t>№</t>
        </is>
      </c>
      <c r="B5" s="7" t="inlineStr">
        <is>
          <t>Раздел</t>
        </is>
      </c>
      <c r="C5" s="7" t="inlineStr">
        <is>
          <t>Наименование работы или материала</t>
        </is>
      </c>
      <c r="D5" s="7" t="inlineStr">
        <is>
          <t>Ед. изм.</t>
        </is>
      </c>
      <c r="E5" s="7" t="inlineStr">
        <is>
          <t>Количество</t>
        </is>
      </c>
      <c r="F5" s="7" t="inlineStr">
        <is>
          <t>Цена за единицу, ₽</t>
        </is>
      </c>
      <c r="G5" s="7" t="inlineStr">
        <is>
          <t>Стоимость, ₽ (считается сама)</t>
        </is>
      </c>
    </row>
    <row r="6">
      <c r="A6" s="8" t="n">
        <v>1</v>
      </c>
      <c r="B6" s="8" t="inlineStr">
        <is>
          <t>Земляные работы</t>
        </is>
      </c>
      <c r="C6" s="9" t="inlineStr">
        <is>
          <t>Снятие плодородного слоя грунта</t>
        </is>
      </c>
      <c r="D6" s="10" t="inlineStr">
        <is>
          <t>м²</t>
        </is>
      </c>
      <c r="E6" s="11" t="n">
        <v>120</v>
      </c>
      <c r="F6" s="12" t="n"/>
      <c r="G6" s="12">
        <f>IF(F6="","",E6*F6)</f>
        <v/>
      </c>
    </row>
    <row r="7">
      <c r="A7" s="10" t="n">
        <v>2</v>
      </c>
      <c r="B7" s="10" t="inlineStr"/>
      <c r="C7" s="9" t="inlineStr">
        <is>
          <t>Разработка грунта в траншеях под фундамент</t>
        </is>
      </c>
      <c r="D7" s="10" t="inlineStr">
        <is>
          <t>м³</t>
        </is>
      </c>
      <c r="E7" s="11" t="n">
        <v>28.6</v>
      </c>
      <c r="F7" s="12" t="n"/>
      <c r="G7" s="12">
        <f>IF(F7="","",E7*F7)</f>
        <v/>
      </c>
    </row>
    <row r="8">
      <c r="A8" s="13" t="n">
        <v>3</v>
      </c>
      <c r="B8" s="13" t="inlineStr"/>
      <c r="C8" s="14" t="inlineStr">
        <is>
          <t>Песок строительный для подушки</t>
        </is>
      </c>
      <c r="D8" s="13" t="inlineStr">
        <is>
          <t>м³</t>
        </is>
      </c>
      <c r="E8" s="15" t="n">
        <v>12.3</v>
      </c>
      <c r="F8" s="16" t="n"/>
      <c r="G8" s="16">
        <f>IF(F8="","",E8*F8)</f>
        <v/>
      </c>
    </row>
    <row r="9">
      <c r="A9" s="13" t="n">
        <v>4</v>
      </c>
      <c r="B9" s="13" t="inlineStr"/>
      <c r="C9" s="14" t="inlineStr">
        <is>
          <t>Щебень фракции 20-40</t>
        </is>
      </c>
      <c r="D9" s="13" t="inlineStr">
        <is>
          <t>м³</t>
        </is>
      </c>
      <c r="E9" s="15" t="n">
        <v>4.11</v>
      </c>
      <c r="F9" s="16" t="n"/>
      <c r="G9" s="16">
        <f>IF(F9="","",E9*F9)</f>
        <v/>
      </c>
    </row>
    <row r="10">
      <c r="A10" s="10" t="n">
        <v>5</v>
      </c>
      <c r="B10" s="10" t="inlineStr"/>
      <c r="C10" s="9" t="inlineStr">
        <is>
          <t>Устройство песчано-щебёночной подушки с уплотнением</t>
        </is>
      </c>
      <c r="D10" s="10" t="inlineStr">
        <is>
          <t>м²</t>
        </is>
      </c>
      <c r="E10" s="11" t="n">
        <v>35.8</v>
      </c>
      <c r="F10" s="12" t="n"/>
      <c r="G10" s="12">
        <f>IF(F10="","",E10*F10)</f>
        <v/>
      </c>
    </row>
    <row r="11">
      <c r="A11" s="13" t="n">
        <v>6</v>
      </c>
      <c r="B11" s="13" t="inlineStr"/>
      <c r="C11" s="14" t="inlineStr">
        <is>
          <t>Геотекстиль 150 г/м²</t>
        </is>
      </c>
      <c r="D11" s="13" t="inlineStr">
        <is>
          <t>м²</t>
        </is>
      </c>
      <c r="E11" s="15" t="n">
        <v>118</v>
      </c>
      <c r="F11" s="16" t="n"/>
      <c r="G11" s="16">
        <f>IF(F11="","",E11*F11)</f>
        <v/>
      </c>
    </row>
    <row r="12">
      <c r="A12" s="10" t="n">
        <v>7</v>
      </c>
      <c r="B12" s="10" t="inlineStr"/>
      <c r="C12" s="9" t="inlineStr">
        <is>
          <t>Укладка геотекстиля</t>
        </is>
      </c>
      <c r="D12" s="10" t="inlineStr">
        <is>
          <t>м²</t>
        </is>
      </c>
      <c r="E12" s="11" t="n">
        <v>107</v>
      </c>
      <c r="F12" s="12" t="n"/>
      <c r="G12" s="12">
        <f>IF(F12="","",E12*F12)</f>
        <v/>
      </c>
    </row>
    <row r="13">
      <c r="A13" s="10" t="n">
        <v>8</v>
      </c>
      <c r="B13" s="10" t="inlineStr"/>
      <c r="C13" s="9" t="inlineStr">
        <is>
          <t>Обратная засыпка грунта</t>
        </is>
      </c>
      <c r="D13" s="10" t="inlineStr">
        <is>
          <t>м³</t>
        </is>
      </c>
      <c r="E13" s="11" t="n">
        <v>7.15</v>
      </c>
      <c r="F13" s="12" t="n"/>
      <c r="G13" s="12">
        <f>IF(F13="","",E13*F13)</f>
        <v/>
      </c>
    </row>
    <row r="14">
      <c r="A14" s="8" t="n">
        <v>9</v>
      </c>
      <c r="B14" s="8" t="inlineStr">
        <is>
          <t>Фундамент</t>
        </is>
      </c>
      <c r="C14" s="9" t="inlineStr">
        <is>
          <t>Монтаж опалубки фундамента</t>
        </is>
      </c>
      <c r="D14" s="10" t="inlineStr">
        <is>
          <t>м²</t>
        </is>
      </c>
      <c r="E14" s="11" t="n">
        <v>89.40000000000001</v>
      </c>
      <c r="F14" s="12" t="n"/>
      <c r="G14" s="12">
        <f>IF(F14="","",E14*F14)</f>
        <v/>
      </c>
    </row>
    <row r="15">
      <c r="A15" s="13" t="n">
        <v>10</v>
      </c>
      <c r="B15" s="13" t="inlineStr"/>
      <c r="C15" s="14" t="inlineStr">
        <is>
          <t>Доска обрезная 25х150 для опалубки</t>
        </is>
      </c>
      <c r="D15" s="13" t="inlineStr">
        <is>
          <t>м³</t>
        </is>
      </c>
      <c r="E15" s="15" t="n">
        <v>0.78</v>
      </c>
      <c r="F15" s="16" t="n"/>
      <c r="G15" s="16">
        <f>IF(F15="","",E15*F15)</f>
        <v/>
      </c>
    </row>
    <row r="16">
      <c r="A16" s="13" t="n">
        <v>11</v>
      </c>
      <c r="B16" s="13" t="inlineStr"/>
      <c r="C16" s="14" t="inlineStr">
        <is>
          <t>Арматура A500C d12</t>
        </is>
      </c>
      <c r="D16" s="13" t="inlineStr">
        <is>
          <t>т</t>
        </is>
      </c>
      <c r="E16" s="15" t="n">
        <v>1.34</v>
      </c>
      <c r="F16" s="16" t="n"/>
      <c r="G16" s="16">
        <f>IF(F16="","",E16*F16)</f>
        <v/>
      </c>
    </row>
    <row r="17">
      <c r="A17" s="13" t="n">
        <v>12</v>
      </c>
      <c r="B17" s="13" t="inlineStr"/>
      <c r="C17" s="14" t="inlineStr">
        <is>
          <t>Вязальная проволока</t>
        </is>
      </c>
      <c r="D17" s="13" t="inlineStr">
        <is>
          <t>кг</t>
        </is>
      </c>
      <c r="E17" s="15" t="n">
        <v>13.4</v>
      </c>
      <c r="F17" s="16" t="n"/>
      <c r="G17" s="16">
        <f>IF(F17="","",E17*F17)</f>
        <v/>
      </c>
    </row>
    <row r="18">
      <c r="A18" s="10" t="n">
        <v>13</v>
      </c>
      <c r="B18" s="10" t="inlineStr"/>
      <c r="C18" s="9" t="inlineStr">
        <is>
          <t>Армирование фундамента</t>
        </is>
      </c>
      <c r="D18" s="10" t="inlineStr">
        <is>
          <t>м³</t>
        </is>
      </c>
      <c r="E18" s="11" t="n">
        <v>17.9</v>
      </c>
      <c r="F18" s="12" t="n"/>
      <c r="G18" s="12">
        <f>IF(F18="","",E18*F18)</f>
        <v/>
      </c>
    </row>
    <row r="19">
      <c r="A19" s="13" t="n">
        <v>14</v>
      </c>
      <c r="B19" s="13" t="inlineStr"/>
      <c r="C19" s="14" t="inlineStr">
        <is>
          <t>Бетон B22,5 (М300)</t>
        </is>
      </c>
      <c r="D19" s="13" t="inlineStr">
        <is>
          <t>м³</t>
        </is>
      </c>
      <c r="E19" s="15" t="n">
        <v>18.4</v>
      </c>
      <c r="F19" s="16" t="n"/>
      <c r="G19" s="16">
        <f>IF(F19="","",E19*F19)</f>
        <v/>
      </c>
    </row>
    <row r="20">
      <c r="A20" s="10" t="n">
        <v>15</v>
      </c>
      <c r="B20" s="10" t="inlineStr"/>
      <c r="C20" s="9" t="inlineStr">
        <is>
          <t>Бетонирование фундамента</t>
        </is>
      </c>
      <c r="D20" s="10" t="inlineStr">
        <is>
          <t>м³</t>
        </is>
      </c>
      <c r="E20" s="11" t="n">
        <v>17.9</v>
      </c>
      <c r="F20" s="12" t="n"/>
      <c r="G20" s="12">
        <f>IF(F20="","",E20*F20)</f>
        <v/>
      </c>
    </row>
    <row r="21">
      <c r="A21" s="13" t="n">
        <v>16</v>
      </c>
      <c r="B21" s="13" t="inlineStr"/>
      <c r="C21" s="14" t="inlineStr">
        <is>
          <t>Гидроизоляция фундамента рулонная</t>
        </is>
      </c>
      <c r="D21" s="13" t="inlineStr">
        <is>
          <t>м²</t>
        </is>
      </c>
      <c r="E21" s="15" t="n">
        <v>20.6</v>
      </c>
      <c r="F21" s="16" t="n"/>
      <c r="G21" s="16">
        <f>IF(F21="","",E21*F21)</f>
        <v/>
      </c>
    </row>
    <row r="22">
      <c r="A22" s="10" t="n">
        <v>17</v>
      </c>
      <c r="B22" s="10" t="inlineStr"/>
      <c r="C22" s="9" t="inlineStr">
        <is>
          <t>Устройство гидроизоляции фундамента</t>
        </is>
      </c>
      <c r="D22" s="10" t="inlineStr">
        <is>
          <t>м²</t>
        </is>
      </c>
      <c r="E22" s="11" t="n">
        <v>17.9</v>
      </c>
      <c r="F22" s="12" t="n"/>
      <c r="G22" s="12">
        <f>IF(F22="","",E22*F22)</f>
        <v/>
      </c>
    </row>
    <row r="23">
      <c r="A23" s="13" t="n">
        <v>18</v>
      </c>
      <c r="B23" s="13" t="inlineStr"/>
      <c r="C23" s="14" t="inlineStr">
        <is>
          <t>Утеплитель ЭППС 50 мм для цоколя</t>
        </is>
      </c>
      <c r="D23" s="13" t="inlineStr">
        <is>
          <t>м³</t>
        </is>
      </c>
      <c r="E23" s="15" t="n">
        <v>1.07</v>
      </c>
      <c r="F23" s="16" t="n"/>
      <c r="G23" s="16">
        <f>IF(F23="","",E23*F23)</f>
        <v/>
      </c>
    </row>
    <row r="24">
      <c r="A24" s="10" t="n">
        <v>19</v>
      </c>
      <c r="B24" s="10" t="inlineStr"/>
      <c r="C24" s="9" t="inlineStr">
        <is>
          <t>Утепление цоколя плитами ЭППС</t>
        </is>
      </c>
      <c r="D24" s="10" t="inlineStr">
        <is>
          <t>м²</t>
        </is>
      </c>
      <c r="E24" s="11" t="n">
        <v>21.5</v>
      </c>
      <c r="F24" s="12" t="n"/>
      <c r="G24" s="12">
        <f>IF(F24="","",E24*F24)</f>
        <v/>
      </c>
    </row>
    <row r="25">
      <c r="A25" s="10" t="n">
        <v>20</v>
      </c>
      <c r="B25" s="10" t="inlineStr"/>
      <c r="C25" s="9" t="inlineStr">
        <is>
          <t>Устройство отмостки бетонной</t>
        </is>
      </c>
      <c r="D25" s="10" t="inlineStr">
        <is>
          <t>м²</t>
        </is>
      </c>
      <c r="E25" s="11" t="n">
        <v>35.8</v>
      </c>
      <c r="F25" s="12" t="n"/>
      <c r="G25" s="12">
        <f>IF(F25="","",E25*F25)</f>
        <v/>
      </c>
    </row>
    <row r="26">
      <c r="A26" s="17" t="n">
        <v>21</v>
      </c>
      <c r="B26" s="17" t="inlineStr">
        <is>
          <t>Пол по грунту</t>
        </is>
      </c>
      <c r="C26" s="14" t="inlineStr">
        <is>
          <t>Песок строительный для подсыпки под пол</t>
        </is>
      </c>
      <c r="D26" s="13" t="inlineStr">
        <is>
          <t>м³</t>
        </is>
      </c>
      <c r="E26" s="15" t="n">
        <v>27.6</v>
      </c>
      <c r="F26" s="16" t="n"/>
      <c r="G26" s="16">
        <f>IF(F26="","",E26*F26)</f>
        <v/>
      </c>
    </row>
    <row r="27">
      <c r="A27" s="13" t="n">
        <v>22</v>
      </c>
      <c r="B27" s="13" t="inlineStr"/>
      <c r="C27" s="14" t="inlineStr">
        <is>
          <t>Щебень фракции 20-40 для основания пола</t>
        </is>
      </c>
      <c r="D27" s="13" t="inlineStr">
        <is>
          <t>м³</t>
        </is>
      </c>
      <c r="E27" s="15" t="n">
        <v>9.19</v>
      </c>
      <c r="F27" s="16" t="n"/>
      <c r="G27" s="16">
        <f>IF(F27="","",E27*F27)</f>
        <v/>
      </c>
    </row>
    <row r="28">
      <c r="A28" s="10" t="n">
        <v>23</v>
      </c>
      <c r="B28" s="10" t="inlineStr"/>
      <c r="C28" s="9" t="inlineStr">
        <is>
          <t>Уплотнение основания под полы</t>
        </is>
      </c>
      <c r="D28" s="10" t="inlineStr">
        <is>
          <t>м²</t>
        </is>
      </c>
      <c r="E28" s="11" t="n">
        <v>79.90000000000001</v>
      </c>
      <c r="F28" s="12" t="n"/>
      <c r="G28" s="12">
        <f>IF(F28="","",E28*F28)</f>
        <v/>
      </c>
    </row>
    <row r="29">
      <c r="A29" s="13" t="n">
        <v>24</v>
      </c>
      <c r="B29" s="13" t="inlineStr"/>
      <c r="C29" s="14" t="inlineStr">
        <is>
          <t>Утеплитель ЭППС 100 мм для пола</t>
        </is>
      </c>
      <c r="D29" s="13" t="inlineStr">
        <is>
          <t>м³</t>
        </is>
      </c>
      <c r="E29" s="15" t="n">
        <v>7.99</v>
      </c>
      <c r="F29" s="16" t="n"/>
      <c r="G29" s="16">
        <f>IF(F29="","",E29*F29)</f>
        <v/>
      </c>
    </row>
    <row r="30">
      <c r="A30" s="13" t="n">
        <v>25</v>
      </c>
      <c r="B30" s="13" t="inlineStr"/>
      <c r="C30" s="14" t="inlineStr">
        <is>
          <t>Плёнка полиэтиленовая 200 мкм</t>
        </is>
      </c>
      <c r="D30" s="13" t="inlineStr">
        <is>
          <t>м²</t>
        </is>
      </c>
      <c r="E30" s="15" t="n">
        <v>91.90000000000001</v>
      </c>
      <c r="F30" s="16" t="n"/>
      <c r="G30" s="16">
        <f>IF(F30="","",E30*F30)</f>
        <v/>
      </c>
    </row>
    <row r="31">
      <c r="A31" s="13" t="n">
        <v>26</v>
      </c>
      <c r="B31" s="13" t="inlineStr"/>
      <c r="C31" s="14" t="inlineStr">
        <is>
          <t>Сетка сварная кладочная 100х100х4</t>
        </is>
      </c>
      <c r="D31" s="13" t="inlineStr">
        <is>
          <t>м²</t>
        </is>
      </c>
      <c r="E31" s="15" t="n">
        <v>87.90000000000001</v>
      </c>
      <c r="F31" s="16" t="n"/>
      <c r="G31" s="16">
        <f>IF(F31="","",E31*F31)</f>
        <v/>
      </c>
    </row>
    <row r="32">
      <c r="A32" s="13" t="n">
        <v>27</v>
      </c>
      <c r="B32" s="13" t="inlineStr"/>
      <c r="C32" s="14" t="inlineStr">
        <is>
          <t>Бетон B22,5 (М300) для пола по грунту</t>
        </is>
      </c>
      <c r="D32" s="13" t="inlineStr">
        <is>
          <t>м³</t>
        </is>
      </c>
      <c r="E32" s="15" t="n">
        <v>6.59</v>
      </c>
      <c r="F32" s="16" t="n"/>
      <c r="G32" s="16">
        <f>IF(F32="","",E32*F32)</f>
        <v/>
      </c>
    </row>
    <row r="33">
      <c r="A33" s="10" t="n">
        <v>28</v>
      </c>
      <c r="B33" s="10" t="inlineStr"/>
      <c r="C33" s="9" t="inlineStr">
        <is>
          <t>Устройство бетонной стяжки пола</t>
        </is>
      </c>
      <c r="D33" s="10" t="inlineStr">
        <is>
          <t>м³</t>
        </is>
      </c>
      <c r="E33" s="11" t="n">
        <v>6.39</v>
      </c>
      <c r="F33" s="12" t="n"/>
      <c r="G33" s="12">
        <f>IF(F33="","",E33*F33)</f>
        <v/>
      </c>
    </row>
    <row r="34">
      <c r="A34" s="17" t="n">
        <v>29</v>
      </c>
      <c r="B34" s="17" t="inlineStr">
        <is>
          <t>Стены</t>
        </is>
      </c>
      <c r="C34" s="14" t="inlineStr">
        <is>
          <t>Керамический блок поризованный 440 мм</t>
        </is>
      </c>
      <c r="D34" s="13" t="inlineStr">
        <is>
          <t>м³</t>
        </is>
      </c>
      <c r="E34" s="15" t="n">
        <v>43.1</v>
      </c>
      <c r="F34" s="16" t="n"/>
      <c r="G34" s="16">
        <f>IF(F34="","",E34*F34)</f>
        <v/>
      </c>
    </row>
    <row r="35">
      <c r="A35" s="13" t="n">
        <v>30</v>
      </c>
      <c r="B35" s="13" t="inlineStr"/>
      <c r="C35" s="14" t="inlineStr">
        <is>
          <t>Раствор кладочный тёплый перлитовый</t>
        </is>
      </c>
      <c r="D35" s="13" t="inlineStr">
        <is>
          <t>м³</t>
        </is>
      </c>
      <c r="E35" s="15" t="n">
        <v>2.46</v>
      </c>
      <c r="F35" s="16" t="n"/>
      <c r="G35" s="16">
        <f>IF(F35="","",E35*F35)</f>
        <v/>
      </c>
    </row>
    <row r="36">
      <c r="A36" s="10" t="n">
        <v>31</v>
      </c>
      <c r="B36" s="10" t="inlineStr"/>
      <c r="C36" s="9" t="inlineStr">
        <is>
          <t>Кладка стен из керамических блоков</t>
        </is>
      </c>
      <c r="D36" s="10" t="inlineStr">
        <is>
          <t>м³</t>
        </is>
      </c>
      <c r="E36" s="11" t="n">
        <v>41</v>
      </c>
      <c r="F36" s="12" t="n"/>
      <c r="G36" s="12">
        <f>IF(F36="","",E36*F36)</f>
        <v/>
      </c>
    </row>
    <row r="37">
      <c r="A37" s="13" t="n">
        <v>32</v>
      </c>
      <c r="B37" s="13" t="inlineStr"/>
      <c r="C37" s="14" t="inlineStr">
        <is>
          <t>Керамический блок 120 мм для перегородок</t>
        </is>
      </c>
      <c r="D37" s="13" t="inlineStr">
        <is>
          <t>м³</t>
        </is>
      </c>
      <c r="E37" s="15" t="n">
        <v>9.529999999999999</v>
      </c>
      <c r="F37" s="16" t="n"/>
      <c r="G37" s="16">
        <f>IF(F37="","",E37*F37)</f>
        <v/>
      </c>
    </row>
    <row r="38">
      <c r="A38" s="10" t="n">
        <v>33</v>
      </c>
      <c r="B38" s="10" t="inlineStr"/>
      <c r="C38" s="9" t="inlineStr">
        <is>
          <t>Кладка перегородок из керамических блоков</t>
        </is>
      </c>
      <c r="D38" s="10" t="inlineStr">
        <is>
          <t>м³</t>
        </is>
      </c>
      <c r="E38" s="11" t="n">
        <v>9.07</v>
      </c>
      <c r="F38" s="12" t="n"/>
      <c r="G38" s="12">
        <f>IF(F38="","",E38*F38)</f>
        <v/>
      </c>
    </row>
    <row r="39">
      <c r="A39" s="13" t="n">
        <v>34</v>
      </c>
      <c r="B39" s="13" t="inlineStr"/>
      <c r="C39" s="14" t="inlineStr">
        <is>
          <t>Сетка кладочная базовая 50х50х3</t>
        </is>
      </c>
      <c r="D39" s="13" t="inlineStr">
        <is>
          <t>м²</t>
        </is>
      </c>
      <c r="E39" s="15" t="n">
        <v>42.9</v>
      </c>
      <c r="F39" s="16" t="n"/>
      <c r="G39" s="16">
        <f>IF(F39="","",E39*F39)</f>
        <v/>
      </c>
    </row>
    <row r="40">
      <c r="A40" s="17" t="n">
        <v>35</v>
      </c>
      <c r="B40" s="17" t="inlineStr">
        <is>
          <t>Армопояс и перемычки</t>
        </is>
      </c>
      <c r="C40" s="14" t="inlineStr">
        <is>
          <t>Бетон B22,5 (М300) для армопояса</t>
        </is>
      </c>
      <c r="D40" s="13" t="inlineStr">
        <is>
          <t>м³</t>
        </is>
      </c>
      <c r="E40" s="15" t="n">
        <v>1.84</v>
      </c>
      <c r="F40" s="16" t="n"/>
      <c r="G40" s="16">
        <f>IF(F40="","",E40*F40)</f>
        <v/>
      </c>
    </row>
    <row r="41">
      <c r="A41" s="13" t="n">
        <v>36</v>
      </c>
      <c r="B41" s="13" t="inlineStr"/>
      <c r="C41" s="14" t="inlineStr">
        <is>
          <t>Арматура A500C d12 для армопояса</t>
        </is>
      </c>
      <c r="D41" s="13" t="inlineStr">
        <is>
          <t>т</t>
        </is>
      </c>
      <c r="E41" s="15" t="n">
        <v>0.14</v>
      </c>
      <c r="F41" s="16" t="n"/>
      <c r="G41" s="16">
        <f>IF(F41="","",E41*F41)</f>
        <v/>
      </c>
    </row>
    <row r="42">
      <c r="A42" s="10" t="n">
        <v>37</v>
      </c>
      <c r="B42" s="10" t="inlineStr"/>
      <c r="C42" s="9" t="inlineStr">
        <is>
          <t>Монтаж опалубки армопояса</t>
        </is>
      </c>
      <c r="D42" s="10" t="inlineStr">
        <is>
          <t>м²</t>
        </is>
      </c>
      <c r="E42" s="11" t="n">
        <v>14.3</v>
      </c>
      <c r="F42" s="12" t="n"/>
      <c r="G42" s="12">
        <f>IF(F42="","",E42*F42)</f>
        <v/>
      </c>
    </row>
    <row r="43">
      <c r="A43" s="10" t="n">
        <v>38</v>
      </c>
      <c r="B43" s="10" t="inlineStr"/>
      <c r="C43" s="9" t="inlineStr">
        <is>
          <t>Устройство монолитного армопояса</t>
        </is>
      </c>
      <c r="D43" s="10" t="inlineStr">
        <is>
          <t>м³</t>
        </is>
      </c>
      <c r="E43" s="11" t="n">
        <v>1.79</v>
      </c>
      <c r="F43" s="12" t="n"/>
      <c r="G43" s="12">
        <f>IF(F43="","",E43*F43)</f>
        <v/>
      </c>
    </row>
    <row r="44">
      <c r="A44" s="13" t="n">
        <v>39</v>
      </c>
      <c r="B44" s="13" t="inlineStr"/>
      <c r="C44" s="14" t="inlineStr">
        <is>
          <t>Перемычки железобетонные над проёмами</t>
        </is>
      </c>
      <c r="D44" s="13" t="inlineStr">
        <is>
          <t>м</t>
        </is>
      </c>
      <c r="E44" s="15" t="n">
        <v>12.3</v>
      </c>
      <c r="F44" s="16" t="n"/>
      <c r="G44" s="16">
        <f>IF(F44="","",E44*F44)</f>
        <v/>
      </c>
    </row>
    <row r="45">
      <c r="A45" s="10" t="n">
        <v>40</v>
      </c>
      <c r="B45" s="10" t="inlineStr"/>
      <c r="C45" s="9" t="inlineStr">
        <is>
          <t>Монтаж перемычек</t>
        </is>
      </c>
      <c r="D45" s="10" t="inlineStr">
        <is>
          <t>м</t>
        </is>
      </c>
      <c r="E45" s="11" t="n">
        <v>12.3</v>
      </c>
      <c r="F45" s="12" t="n"/>
      <c r="G45" s="12">
        <f>IF(F45="","",E45*F45)</f>
        <v/>
      </c>
    </row>
    <row r="46">
      <c r="A46" s="17" t="n">
        <v>41</v>
      </c>
      <c r="B46" s="17" t="inlineStr">
        <is>
          <t>Перекрытия</t>
        </is>
      </c>
      <c r="C46" s="14" t="inlineStr">
        <is>
          <t>Доска обрезная 50х200х6000 для балок перекрытия</t>
        </is>
      </c>
      <c r="D46" s="13" t="inlineStr">
        <is>
          <t>м³</t>
        </is>
      </c>
      <c r="E46" s="15" t="n">
        <v>1.76</v>
      </c>
      <c r="F46" s="16" t="n"/>
      <c r="G46" s="16">
        <f>IF(F46="","",E46*F46)</f>
        <v/>
      </c>
    </row>
    <row r="47">
      <c r="A47" s="10" t="n">
        <v>42</v>
      </c>
      <c r="B47" s="10" t="inlineStr"/>
      <c r="C47" s="9" t="inlineStr">
        <is>
          <t>Монтаж балок перекрытия</t>
        </is>
      </c>
      <c r="D47" s="10" t="inlineStr">
        <is>
          <t>м²</t>
        </is>
      </c>
      <c r="E47" s="11" t="n">
        <v>79.90000000000001</v>
      </c>
      <c r="F47" s="12" t="n"/>
      <c r="G47" s="12">
        <f>IF(F47="","",E47*F47)</f>
        <v/>
      </c>
    </row>
    <row r="48">
      <c r="A48" s="13" t="n">
        <v>43</v>
      </c>
      <c r="B48" s="13" t="inlineStr"/>
      <c r="C48" s="14" t="inlineStr">
        <is>
          <t>Минеральная вата 250 мм для чердачного перекрытия</t>
        </is>
      </c>
      <c r="D48" s="13" t="inlineStr">
        <is>
          <t>м³</t>
        </is>
      </c>
      <c r="E48" s="15" t="n">
        <v>21</v>
      </c>
      <c r="F48" s="16" t="n"/>
      <c r="G48" s="16">
        <f>IF(F48="","",E48*F48)</f>
        <v/>
      </c>
    </row>
    <row r="49">
      <c r="A49" s="10" t="n">
        <v>44</v>
      </c>
      <c r="B49" s="10" t="inlineStr"/>
      <c r="C49" s="9" t="inlineStr">
        <is>
          <t>Монтаж утеплителя в перекрытие</t>
        </is>
      </c>
      <c r="D49" s="10" t="inlineStr">
        <is>
          <t>м²</t>
        </is>
      </c>
      <c r="E49" s="11" t="n">
        <v>79.90000000000001</v>
      </c>
      <c r="F49" s="12" t="n"/>
      <c r="G49" s="12">
        <f>IF(F49="","",E49*F49)</f>
        <v/>
      </c>
    </row>
    <row r="50">
      <c r="A50" s="13" t="n">
        <v>45</v>
      </c>
      <c r="B50" s="13" t="inlineStr"/>
      <c r="C50" s="14" t="inlineStr">
        <is>
          <t>Пароизоляционная плёнка для перекрытия</t>
        </is>
      </c>
      <c r="D50" s="13" t="inlineStr">
        <is>
          <t>м²</t>
        </is>
      </c>
      <c r="E50" s="15" t="n">
        <v>91.90000000000001</v>
      </c>
      <c r="F50" s="16" t="n"/>
      <c r="G50" s="16">
        <f>IF(F50="","",E50*F50)</f>
        <v/>
      </c>
    </row>
    <row r="51">
      <c r="A51" s="13" t="n">
        <v>46</v>
      </c>
      <c r="B51" s="13" t="inlineStr"/>
      <c r="C51" s="14" t="inlineStr">
        <is>
          <t>Плита OSB-3 9 мм потолочная</t>
        </is>
      </c>
      <c r="D51" s="13" t="inlineStr">
        <is>
          <t>м²</t>
        </is>
      </c>
      <c r="E51" s="15" t="n">
        <v>85.5</v>
      </c>
      <c r="F51" s="16" t="n"/>
      <c r="G51" s="16">
        <f>IF(F51="","",E51*F51)</f>
        <v/>
      </c>
    </row>
    <row r="52">
      <c r="A52" s="10" t="n">
        <v>47</v>
      </c>
      <c r="B52" s="10" t="inlineStr"/>
      <c r="C52" s="9" t="inlineStr">
        <is>
          <t>Подшивка потолка плитами OSB</t>
        </is>
      </c>
      <c r="D52" s="10" t="inlineStr">
        <is>
          <t>м²</t>
        </is>
      </c>
      <c r="E52" s="11" t="n">
        <v>79.90000000000001</v>
      </c>
      <c r="F52" s="12" t="n"/>
      <c r="G52" s="12">
        <f>IF(F52="","",E52*F52)</f>
        <v/>
      </c>
    </row>
    <row r="53">
      <c r="A53" s="17" t="n">
        <v>48</v>
      </c>
      <c r="B53" s="17" t="inlineStr">
        <is>
          <t>Кровля</t>
        </is>
      </c>
      <c r="C53" s="14" t="inlineStr">
        <is>
          <t>Доска обрезная 50х200х6000 для стропил</t>
        </is>
      </c>
      <c r="D53" s="13" t="inlineStr">
        <is>
          <t>м³</t>
        </is>
      </c>
      <c r="E53" s="15" t="n">
        <v>4.05</v>
      </c>
      <c r="F53" s="16" t="n"/>
      <c r="G53" s="16">
        <f>IF(F53="","",E53*F53)</f>
        <v/>
      </c>
    </row>
    <row r="54">
      <c r="A54" s="10" t="n">
        <v>49</v>
      </c>
      <c r="B54" s="10" t="inlineStr"/>
      <c r="C54" s="9" t="inlineStr">
        <is>
          <t>Устройство стропильной системы</t>
        </is>
      </c>
      <c r="D54" s="10" t="inlineStr">
        <is>
          <t>м²</t>
        </is>
      </c>
      <c r="E54" s="11" t="n">
        <v>113</v>
      </c>
      <c r="F54" s="12" t="n"/>
      <c r="G54" s="12">
        <f>IF(F54="","",E54*F54)</f>
        <v/>
      </c>
    </row>
    <row r="55">
      <c r="A55" s="13" t="n">
        <v>50</v>
      </c>
      <c r="B55" s="13" t="inlineStr"/>
      <c r="C55" s="14" t="inlineStr">
        <is>
          <t>Доска обрезная 25х100х6000 для обрешётки</t>
        </is>
      </c>
      <c r="D55" s="13" t="inlineStr">
        <is>
          <t>м³</t>
        </is>
      </c>
      <c r="E55" s="15" t="n">
        <v>1.35</v>
      </c>
      <c r="F55" s="16" t="n"/>
      <c r="G55" s="16">
        <f>IF(F55="","",E55*F55)</f>
        <v/>
      </c>
    </row>
    <row r="56">
      <c r="A56" s="10" t="n">
        <v>51</v>
      </c>
      <c r="B56" s="10" t="inlineStr"/>
      <c r="C56" s="9" t="inlineStr">
        <is>
          <t>Монтаж обрешётки и контробрешётки</t>
        </is>
      </c>
      <c r="D56" s="10" t="inlineStr">
        <is>
          <t>м²</t>
        </is>
      </c>
      <c r="E56" s="11" t="n">
        <v>113</v>
      </c>
      <c r="F56" s="12" t="n"/>
      <c r="G56" s="12">
        <f>IF(F56="","",E56*F56)</f>
        <v/>
      </c>
    </row>
    <row r="57">
      <c r="A57" s="13" t="n">
        <v>52</v>
      </c>
      <c r="B57" s="13" t="inlineStr"/>
      <c r="C57" s="14" t="inlineStr">
        <is>
          <t>Гидро-ветрозащитная мембрана для кровли</t>
        </is>
      </c>
      <c r="D57" s="13" t="inlineStr">
        <is>
          <t>м²</t>
        </is>
      </c>
      <c r="E57" s="15" t="n">
        <v>129</v>
      </c>
      <c r="F57" s="16" t="n"/>
      <c r="G57" s="16">
        <f>IF(F57="","",E57*F57)</f>
        <v/>
      </c>
    </row>
    <row r="58">
      <c r="A58" s="10" t="n">
        <v>53</v>
      </c>
      <c r="B58" s="10" t="inlineStr"/>
      <c r="C58" s="9" t="inlineStr">
        <is>
          <t>Монтаж гидроизоляции кровли</t>
        </is>
      </c>
      <c r="D58" s="10" t="inlineStr">
        <is>
          <t>м²</t>
        </is>
      </c>
      <c r="E58" s="11" t="n">
        <v>113</v>
      </c>
      <c r="F58" s="12" t="n"/>
      <c r="G58" s="12">
        <f>IF(F58="","",E58*F58)</f>
        <v/>
      </c>
    </row>
    <row r="59">
      <c r="A59" s="13" t="n">
        <v>54</v>
      </c>
      <c r="B59" s="13" t="inlineStr"/>
      <c r="C59" s="14" t="inlineStr">
        <is>
          <t>Металлочерепица</t>
        </is>
      </c>
      <c r="D59" s="13" t="inlineStr">
        <is>
          <t>м²</t>
        </is>
      </c>
      <c r="E59" s="15" t="n">
        <v>126</v>
      </c>
      <c r="F59" s="16" t="n"/>
      <c r="G59" s="16">
        <f>IF(F59="","",E59*F59)</f>
        <v/>
      </c>
    </row>
    <row r="60">
      <c r="A60" s="10" t="n">
        <v>55</v>
      </c>
      <c r="B60" s="10" t="inlineStr"/>
      <c r="C60" s="9" t="inlineStr">
        <is>
          <t>Монтаж металлочерепицы</t>
        </is>
      </c>
      <c r="D60" s="10" t="inlineStr">
        <is>
          <t>м²</t>
        </is>
      </c>
      <c r="E60" s="11" t="n">
        <v>113</v>
      </c>
      <c r="F60" s="12" t="n"/>
      <c r="G60" s="12">
        <f>IF(F60="","",E60*F60)</f>
        <v/>
      </c>
    </row>
    <row r="61">
      <c r="A61" s="13" t="n">
        <v>56</v>
      </c>
      <c r="B61" s="13" t="inlineStr"/>
      <c r="C61" s="14" t="inlineStr">
        <is>
          <t>Доборные элементы кровли (конёк, ветровые и карнизные планки)</t>
        </is>
      </c>
      <c r="D61" s="13" t="inlineStr">
        <is>
          <t>м</t>
        </is>
      </c>
      <c r="E61" s="15" t="n">
        <v>52.5</v>
      </c>
      <c r="F61" s="16" t="n"/>
      <c r="G61" s="16">
        <f>IF(F61="","",E61*F61)</f>
        <v/>
      </c>
    </row>
    <row r="62">
      <c r="A62" s="10" t="n">
        <v>57</v>
      </c>
      <c r="B62" s="10" t="inlineStr"/>
      <c r="C62" s="9" t="inlineStr">
        <is>
          <t>Подшивка свесов кровли софитом</t>
        </is>
      </c>
      <c r="D62" s="10" t="inlineStr">
        <is>
          <t>м²</t>
        </is>
      </c>
      <c r="E62" s="11" t="n">
        <v>18.9</v>
      </c>
      <c r="F62" s="12" t="n"/>
      <c r="G62" s="12">
        <f>IF(F62="","",E62*F62)</f>
        <v/>
      </c>
    </row>
    <row r="63">
      <c r="A63" s="13" t="n">
        <v>58</v>
      </c>
      <c r="B63" s="13" t="inlineStr"/>
      <c r="C63" s="14" t="inlineStr">
        <is>
          <t>Водосточная система</t>
        </is>
      </c>
      <c r="D63" s="13" t="inlineStr">
        <is>
          <t>м</t>
        </is>
      </c>
      <c r="E63" s="15" t="n">
        <v>35.9</v>
      </c>
      <c r="F63" s="16" t="n"/>
      <c r="G63" s="16">
        <f>IF(F63="","",E63*F63)</f>
        <v/>
      </c>
    </row>
    <row r="64">
      <c r="A64" s="10" t="n">
        <v>59</v>
      </c>
      <c r="B64" s="10" t="inlineStr"/>
      <c r="C64" s="9" t="inlineStr">
        <is>
          <t>Монтаж водосточной системы</t>
        </is>
      </c>
      <c r="D64" s="10" t="inlineStr">
        <is>
          <t>м</t>
        </is>
      </c>
      <c r="E64" s="11" t="n">
        <v>35.9</v>
      </c>
      <c r="F64" s="12" t="n"/>
      <c r="G64" s="12">
        <f>IF(F64="","",E64*F64)</f>
        <v/>
      </c>
    </row>
    <row r="65">
      <c r="A65" s="13" t="n">
        <v>60</v>
      </c>
      <c r="B65" s="13" t="inlineStr"/>
      <c r="C65" s="14" t="inlineStr">
        <is>
          <t>Снегозадержатели трубчатые</t>
        </is>
      </c>
      <c r="D65" s="13" t="inlineStr">
        <is>
          <t>м</t>
        </is>
      </c>
      <c r="E65" s="15" t="n">
        <v>19.9</v>
      </c>
      <c r="F65" s="16" t="n"/>
      <c r="G65" s="16">
        <f>IF(F65="","",E65*F65)</f>
        <v/>
      </c>
    </row>
    <row r="66">
      <c r="A66" s="17" t="n">
        <v>61</v>
      </c>
      <c r="B66" s="17" t="inlineStr">
        <is>
          <t>Проёмы</t>
        </is>
      </c>
      <c r="C66" s="14" t="inlineStr">
        <is>
          <t>Окно ПВХ двухкамерное</t>
        </is>
      </c>
      <c r="D66" s="13" t="inlineStr">
        <is>
          <t>м²</t>
        </is>
      </c>
      <c r="E66" s="15" t="n">
        <v>12</v>
      </c>
      <c r="F66" s="16" t="n"/>
      <c r="G66" s="16">
        <f>IF(F66="","",E66*F66)</f>
        <v/>
      </c>
    </row>
    <row r="67">
      <c r="A67" s="10" t="n">
        <v>62</v>
      </c>
      <c r="B67" s="10" t="inlineStr"/>
      <c r="C67" s="9" t="inlineStr">
        <is>
          <t>Установка окон</t>
        </is>
      </c>
      <c r="D67" s="10" t="inlineStr">
        <is>
          <t>м²</t>
        </is>
      </c>
      <c r="E67" s="11" t="n">
        <v>12</v>
      </c>
      <c r="F67" s="12" t="n"/>
      <c r="G67" s="12">
        <f>IF(F67="","",E67*F67)</f>
        <v/>
      </c>
    </row>
    <row r="68">
      <c r="A68" s="13" t="n">
        <v>63</v>
      </c>
      <c r="B68" s="13" t="inlineStr"/>
      <c r="C68" s="14" t="inlineStr">
        <is>
          <t>Дверь входная металлическая</t>
        </is>
      </c>
      <c r="D68" s="13" t="inlineStr">
        <is>
          <t>шт</t>
        </is>
      </c>
      <c r="E68" s="15" t="n">
        <v>1</v>
      </c>
      <c r="F68" s="16" t="n"/>
      <c r="G68" s="16">
        <f>IF(F68="","",E68*F68)</f>
        <v/>
      </c>
    </row>
    <row r="69">
      <c r="A69" s="10" t="n">
        <v>64</v>
      </c>
      <c r="B69" s="10" t="inlineStr"/>
      <c r="C69" s="9" t="inlineStr">
        <is>
          <t>Установка входной двери</t>
        </is>
      </c>
      <c r="D69" s="10" t="inlineStr">
        <is>
          <t>шт</t>
        </is>
      </c>
      <c r="E69" s="11" t="n">
        <v>1</v>
      </c>
      <c r="F69" s="12" t="n"/>
      <c r="G69" s="12">
        <f>IF(F69="","",E69*F69)</f>
        <v/>
      </c>
    </row>
    <row r="70">
      <c r="A70" s="17" t="n">
        <v>65</v>
      </c>
      <c r="B70" s="17" t="inlineStr">
        <is>
          <t>Фасад</t>
        </is>
      </c>
      <c r="C70" s="14" t="inlineStr">
        <is>
          <t>Штукатурка фасадная</t>
        </is>
      </c>
      <c r="D70" s="13" t="inlineStr">
        <is>
          <t>кг</t>
        </is>
      </c>
      <c r="E70" s="15" t="n">
        <v>1679</v>
      </c>
      <c r="F70" s="16" t="n"/>
      <c r="G70" s="16">
        <f>IF(F70="","",E70*F70)</f>
        <v/>
      </c>
    </row>
    <row r="71">
      <c r="A71" s="13" t="n">
        <v>66</v>
      </c>
      <c r="B71" s="13" t="inlineStr"/>
      <c r="C71" s="14" t="inlineStr">
        <is>
          <t>Грунтовка глубокого проникновения</t>
        </is>
      </c>
      <c r="D71" s="13" t="inlineStr">
        <is>
          <t>л</t>
        </is>
      </c>
      <c r="E71" s="15" t="n">
        <v>18.7</v>
      </c>
      <c r="F71" s="16" t="n"/>
      <c r="G71" s="16">
        <f>IF(F71="","",E71*F71)</f>
        <v/>
      </c>
    </row>
    <row r="72">
      <c r="A72" s="10" t="n">
        <v>67</v>
      </c>
      <c r="B72" s="10" t="inlineStr"/>
      <c r="C72" s="9" t="inlineStr">
        <is>
          <t>Оштукатуривание фасада по сетке</t>
        </is>
      </c>
      <c r="D72" s="10" t="inlineStr">
        <is>
          <t>м²</t>
        </is>
      </c>
      <c r="E72" s="11" t="n">
        <v>93.3</v>
      </c>
      <c r="F72" s="12" t="n"/>
      <c r="G72" s="12">
        <f>IF(F72="","",E72*F72)</f>
        <v/>
      </c>
    </row>
    <row r="73">
      <c r="A73" s="10" t="n">
        <v>68</v>
      </c>
      <c r="B73" s="10" t="inlineStr"/>
      <c r="C73" s="9" t="inlineStr">
        <is>
          <t>Окраска фасада в два слоя</t>
        </is>
      </c>
      <c r="D73" s="10" t="inlineStr">
        <is>
          <t>м²</t>
        </is>
      </c>
      <c r="E73" s="11" t="n">
        <v>93.3</v>
      </c>
      <c r="F73" s="12" t="n"/>
      <c r="G73" s="12">
        <f>IF(F73="","",E73*F73)</f>
        <v/>
      </c>
    </row>
    <row r="74">
      <c r="A74" s="17" t="n">
        <v>69</v>
      </c>
      <c r="B74" s="17" t="inlineStr">
        <is>
          <t>Электрика</t>
        </is>
      </c>
      <c r="C74" s="14" t="inlineStr">
        <is>
          <t>Щит электрический навесной</t>
        </is>
      </c>
      <c r="D74" s="13" t="inlineStr">
        <is>
          <t>шт</t>
        </is>
      </c>
      <c r="E74" s="15" t="n">
        <v>1</v>
      </c>
      <c r="F74" s="16" t="n"/>
      <c r="G74" s="16">
        <f>IF(F74="","",E74*F74)</f>
        <v/>
      </c>
    </row>
    <row r="75">
      <c r="A75" s="13" t="n">
        <v>70</v>
      </c>
      <c r="B75" s="13" t="inlineStr"/>
      <c r="C75" s="14" t="inlineStr">
        <is>
          <t>Автомат защиты модульный</t>
        </is>
      </c>
      <c r="D75" s="13" t="inlineStr">
        <is>
          <t>шт</t>
        </is>
      </c>
      <c r="E75" s="15" t="n">
        <v>14</v>
      </c>
      <c r="F75" s="16" t="n"/>
      <c r="G75" s="16">
        <f>IF(F75="","",E75*F75)</f>
        <v/>
      </c>
    </row>
    <row r="76">
      <c r="A76" s="13" t="n">
        <v>71</v>
      </c>
      <c r="B76" s="13" t="inlineStr"/>
      <c r="C76" s="14" t="inlineStr">
        <is>
          <t>Кабель ВВГнг 3х2,5 (розеточные группы)</t>
        </is>
      </c>
      <c r="D76" s="13" t="inlineStr">
        <is>
          <t>м</t>
        </is>
      </c>
      <c r="E76" s="15" t="n">
        <v>280</v>
      </c>
      <c r="F76" s="16" t="n"/>
      <c r="G76" s="16">
        <f>IF(F76="","",E76*F76)</f>
        <v/>
      </c>
    </row>
    <row r="77">
      <c r="A77" s="13" t="n">
        <v>72</v>
      </c>
      <c r="B77" s="13" t="inlineStr"/>
      <c r="C77" s="14" t="inlineStr">
        <is>
          <t>Кабель ВВГнг 3х1,5 (освещение)</t>
        </is>
      </c>
      <c r="D77" s="13" t="inlineStr">
        <is>
          <t>м</t>
        </is>
      </c>
      <c r="E77" s="15" t="n">
        <v>160</v>
      </c>
      <c r="F77" s="16" t="n"/>
      <c r="G77" s="16">
        <f>IF(F77="","",E77*F77)</f>
        <v/>
      </c>
    </row>
    <row r="78">
      <c r="A78" s="13" t="n">
        <v>73</v>
      </c>
      <c r="B78" s="13" t="inlineStr"/>
      <c r="C78" s="14" t="inlineStr">
        <is>
          <t>Розетка встраиваемая с заземлением</t>
        </is>
      </c>
      <c r="D78" s="13" t="inlineStr">
        <is>
          <t>шт</t>
        </is>
      </c>
      <c r="E78" s="15" t="n">
        <v>24</v>
      </c>
      <c r="F78" s="16" t="n"/>
      <c r="G78" s="16">
        <f>IF(F78="","",E78*F78)</f>
        <v/>
      </c>
    </row>
    <row r="79">
      <c r="A79" s="13" t="n">
        <v>74</v>
      </c>
      <c r="B79" s="13" t="inlineStr"/>
      <c r="C79" s="14" t="inlineStr">
        <is>
          <t>Выключатель клавишный встраиваемый</t>
        </is>
      </c>
      <c r="D79" s="13" t="inlineStr">
        <is>
          <t>шт</t>
        </is>
      </c>
      <c r="E79" s="15" t="n">
        <v>10</v>
      </c>
      <c r="F79" s="16" t="n"/>
      <c r="G79" s="16">
        <f>IF(F79="","",E79*F79)</f>
        <v/>
      </c>
    </row>
    <row r="80">
      <c r="A80" s="13" t="n">
        <v>75</v>
      </c>
      <c r="B80" s="13" t="inlineStr"/>
      <c r="C80" s="14" t="inlineStr">
        <is>
          <t>Светильник потолочный точечный</t>
        </is>
      </c>
      <c r="D80" s="13" t="inlineStr">
        <is>
          <t>шт</t>
        </is>
      </c>
      <c r="E80" s="15" t="n">
        <v>14</v>
      </c>
      <c r="F80" s="16" t="n"/>
      <c r="G80" s="16">
        <f>IF(F80="","",E80*F80)</f>
        <v/>
      </c>
    </row>
    <row r="81">
      <c r="A81" s="10" t="n">
        <v>76</v>
      </c>
      <c r="B81" s="10" t="inlineStr"/>
      <c r="C81" s="9" t="inlineStr">
        <is>
          <t>Электромонтаж точки (розетка, выключатель, светильник)</t>
        </is>
      </c>
      <c r="D81" s="10" t="inlineStr">
        <is>
          <t>шт</t>
        </is>
      </c>
      <c r="E81" s="11" t="n">
        <v>48</v>
      </c>
      <c r="F81" s="12" t="n"/>
      <c r="G81" s="12">
        <f>IF(F81="","",E81*F81)</f>
        <v/>
      </c>
    </row>
    <row r="82">
      <c r="A82" s="17" t="n">
        <v>77</v>
      </c>
      <c r="B82" s="17" t="inlineStr">
        <is>
          <t>Водоснабжение</t>
        </is>
      </c>
      <c r="C82" s="14" t="inlineStr">
        <is>
          <t>Труба полипропиленовая 20 мм</t>
        </is>
      </c>
      <c r="D82" s="13" t="inlineStr">
        <is>
          <t>м</t>
        </is>
      </c>
      <c r="E82" s="15" t="n">
        <v>64</v>
      </c>
      <c r="F82" s="16" t="n"/>
      <c r="G82" s="16">
        <f>IF(F82="","",E82*F82)</f>
        <v/>
      </c>
    </row>
    <row r="83">
      <c r="A83" s="13" t="n">
        <v>78</v>
      </c>
      <c r="B83" s="13" t="inlineStr"/>
      <c r="C83" s="14" t="inlineStr">
        <is>
          <t>Фитинг полипропиленовый</t>
        </is>
      </c>
      <c r="D83" s="13" t="inlineStr">
        <is>
          <t>шт</t>
        </is>
      </c>
      <c r="E83" s="15" t="n">
        <v>40</v>
      </c>
      <c r="F83" s="16" t="n"/>
      <c r="G83" s="16">
        <f>IF(F83="","",E83*F83)</f>
        <v/>
      </c>
    </row>
    <row r="84">
      <c r="A84" s="13" t="n">
        <v>79</v>
      </c>
      <c r="B84" s="13" t="inlineStr"/>
      <c r="C84" s="14" t="inlineStr">
        <is>
          <t>Кран шаровой</t>
        </is>
      </c>
      <c r="D84" s="13" t="inlineStr">
        <is>
          <t>шт</t>
        </is>
      </c>
      <c r="E84" s="15" t="n">
        <v>10</v>
      </c>
      <c r="F84" s="16" t="n"/>
      <c r="G84" s="16">
        <f>IF(F84="","",E84*F84)</f>
        <v/>
      </c>
    </row>
    <row r="85">
      <c r="A85" s="13" t="n">
        <v>80</v>
      </c>
      <c r="B85" s="13" t="inlineStr"/>
      <c r="C85" s="14" t="inlineStr">
        <is>
          <t>Коллектор распределительный</t>
        </is>
      </c>
      <c r="D85" s="13" t="inlineStr">
        <is>
          <t>шт</t>
        </is>
      </c>
      <c r="E85" s="15" t="n">
        <v>1</v>
      </c>
      <c r="F85" s="16" t="n"/>
      <c r="G85" s="16">
        <f>IF(F85="","",E85*F85)</f>
        <v/>
      </c>
    </row>
    <row r="86">
      <c r="A86" s="13" t="n">
        <v>81</v>
      </c>
      <c r="B86" s="13" t="inlineStr"/>
      <c r="C86" s="14" t="inlineStr">
        <is>
          <t>Теплоизоляция трубная</t>
        </is>
      </c>
      <c r="D86" s="13" t="inlineStr">
        <is>
          <t>м</t>
        </is>
      </c>
      <c r="E86" s="15" t="n">
        <v>32</v>
      </c>
      <c r="F86" s="16" t="n"/>
      <c r="G86" s="16">
        <f>IF(F86="","",E86*F86)</f>
        <v/>
      </c>
    </row>
    <row r="87">
      <c r="A87" s="10" t="n">
        <v>82</v>
      </c>
      <c r="B87" s="10" t="inlineStr"/>
      <c r="C87" s="9" t="inlineStr">
        <is>
          <t>Монтаж водоснабжения</t>
        </is>
      </c>
      <c r="D87" s="10" t="inlineStr">
        <is>
          <t>м</t>
        </is>
      </c>
      <c r="E87" s="11" t="n">
        <v>64</v>
      </c>
      <c r="F87" s="12" t="n"/>
      <c r="G87" s="12">
        <f>IF(F87="","",E87*F87)</f>
        <v/>
      </c>
    </row>
    <row r="88">
      <c r="A88" s="17" t="n">
        <v>83</v>
      </c>
      <c r="B88" s="17" t="inlineStr">
        <is>
          <t>Канализация</t>
        </is>
      </c>
      <c r="C88" s="14" t="inlineStr">
        <is>
          <t>Труба канализационная 110 мм</t>
        </is>
      </c>
      <c r="D88" s="13" t="inlineStr">
        <is>
          <t>м</t>
        </is>
      </c>
      <c r="E88" s="15" t="n">
        <v>24</v>
      </c>
      <c r="F88" s="16" t="n"/>
      <c r="G88" s="16">
        <f>IF(F88="","",E88*F88)</f>
        <v/>
      </c>
    </row>
    <row r="89">
      <c r="A89" s="13" t="n">
        <v>84</v>
      </c>
      <c r="B89" s="13" t="inlineStr"/>
      <c r="C89" s="14" t="inlineStr">
        <is>
          <t>Фасонные части канализации</t>
        </is>
      </c>
      <c r="D89" s="13" t="inlineStr">
        <is>
          <t>шт</t>
        </is>
      </c>
      <c r="E89" s="15" t="n">
        <v>20</v>
      </c>
      <c r="F89" s="16" t="n"/>
      <c r="G89" s="16">
        <f>IF(F89="","",E89*F89)</f>
        <v/>
      </c>
    </row>
    <row r="90">
      <c r="A90" s="10" t="n">
        <v>85</v>
      </c>
      <c r="B90" s="10" t="inlineStr"/>
      <c r="C90" s="9" t="inlineStr">
        <is>
          <t>Монтаж канализации</t>
        </is>
      </c>
      <c r="D90" s="10" t="inlineStr">
        <is>
          <t>м</t>
        </is>
      </c>
      <c r="E90" s="11" t="n">
        <v>24</v>
      </c>
      <c r="F90" s="12" t="n"/>
      <c r="G90" s="12">
        <f>IF(F90="","",E90*F90)</f>
        <v/>
      </c>
    </row>
    <row r="91">
      <c r="A91" s="17" t="n">
        <v>86</v>
      </c>
      <c r="B91" s="17" t="inlineStr">
        <is>
          <t>Отопление</t>
        </is>
      </c>
      <c r="C91" s="14" t="inlineStr">
        <is>
          <t>Котёл газовый настенный</t>
        </is>
      </c>
      <c r="D91" s="13" t="inlineStr">
        <is>
          <t>шт</t>
        </is>
      </c>
      <c r="E91" s="15" t="n">
        <v>1</v>
      </c>
      <c r="F91" s="16" t="n"/>
      <c r="G91" s="16">
        <f>IF(F91="","",E91*F91)</f>
        <v/>
      </c>
    </row>
    <row r="92">
      <c r="A92" s="13" t="n">
        <v>87</v>
      </c>
      <c r="B92" s="13" t="inlineStr"/>
      <c r="C92" s="14" t="inlineStr">
        <is>
          <t>Радиатор биметаллический</t>
        </is>
      </c>
      <c r="D92" s="13" t="inlineStr">
        <is>
          <t>шт</t>
        </is>
      </c>
      <c r="E92" s="15" t="n">
        <v>7</v>
      </c>
      <c r="F92" s="16" t="n"/>
      <c r="G92" s="16">
        <f>IF(F92="","",E92*F92)</f>
        <v/>
      </c>
    </row>
    <row r="93">
      <c r="A93" s="13" t="n">
        <v>88</v>
      </c>
      <c r="B93" s="13" t="inlineStr"/>
      <c r="C93" s="14" t="inlineStr">
        <is>
          <t>Труба для отопления PEX 16 мм</t>
        </is>
      </c>
      <c r="D93" s="13" t="inlineStr">
        <is>
          <t>м</t>
        </is>
      </c>
      <c r="E93" s="15" t="n">
        <v>96</v>
      </c>
      <c r="F93" s="16" t="n"/>
      <c r="G93" s="16">
        <f>IF(F93="","",E93*F93)</f>
        <v/>
      </c>
    </row>
    <row r="94">
      <c r="A94" s="10" t="n">
        <v>89</v>
      </c>
      <c r="B94" s="10" t="inlineStr"/>
      <c r="C94" s="9" t="inlineStr">
        <is>
          <t>Установка радиаторов отопления</t>
        </is>
      </c>
      <c r="D94" s="10" t="inlineStr">
        <is>
          <t>шт</t>
        </is>
      </c>
      <c r="E94" s="11" t="n">
        <v>7</v>
      </c>
      <c r="F94" s="12" t="n"/>
      <c r="G94" s="12">
        <f>IF(F94="","",E94*F94)</f>
        <v/>
      </c>
    </row>
    <row r="95">
      <c r="A95" s="10" t="n">
        <v>90</v>
      </c>
      <c r="B95" s="10" t="inlineStr"/>
      <c r="C95" s="9" t="inlineStr">
        <is>
          <t>Монтаж трубопроводов отопления</t>
        </is>
      </c>
      <c r="D95" s="10" t="inlineStr">
        <is>
          <t>м</t>
        </is>
      </c>
      <c r="E95" s="11" t="n">
        <v>96</v>
      </c>
      <c r="F95" s="12" t="n"/>
      <c r="G95" s="12">
        <f>IF(F95="","",E95*F95)</f>
        <v/>
      </c>
    </row>
    <row r="96">
      <c r="A96" s="17" t="n">
        <v>91</v>
      </c>
      <c r="B96" s="17" t="inlineStr">
        <is>
          <t>Вентиляция</t>
        </is>
      </c>
      <c r="C96" s="14" t="inlineStr">
        <is>
          <t>Воздуховод круглый 125 мм</t>
        </is>
      </c>
      <c r="D96" s="13" t="inlineStr">
        <is>
          <t>м</t>
        </is>
      </c>
      <c r="E96" s="15" t="n">
        <v>20</v>
      </c>
      <c r="F96" s="16" t="n"/>
      <c r="G96" s="16">
        <f>IF(F96="","",E96*F96)</f>
        <v/>
      </c>
    </row>
    <row r="97">
      <c r="A97" s="13" t="n">
        <v>92</v>
      </c>
      <c r="B97" s="13" t="inlineStr"/>
      <c r="C97" s="14" t="inlineStr">
        <is>
          <t>Решётка вентиляционная</t>
        </is>
      </c>
      <c r="D97" s="13" t="inlineStr">
        <is>
          <t>шт</t>
        </is>
      </c>
      <c r="E97" s="15" t="n">
        <v>8</v>
      </c>
      <c r="F97" s="16" t="n"/>
      <c r="G97" s="16">
        <f>IF(F97="","",E97*F97)</f>
        <v/>
      </c>
    </row>
    <row r="98">
      <c r="A98" s="13" t="n">
        <v>93</v>
      </c>
      <c r="B98" s="13" t="inlineStr"/>
      <c r="C98" s="14" t="inlineStr">
        <is>
          <t>Вентилятор вытяжной бытовой</t>
        </is>
      </c>
      <c r="D98" s="13" t="inlineStr">
        <is>
          <t>шт</t>
        </is>
      </c>
      <c r="E98" s="15" t="n">
        <v>2</v>
      </c>
      <c r="F98" s="16" t="n"/>
      <c r="G98" s="16">
        <f>IF(F98="","",E98*F98)</f>
        <v/>
      </c>
    </row>
    <row r="99">
      <c r="A99" s="10" t="n">
        <v>94</v>
      </c>
      <c r="B99" s="10" t="inlineStr"/>
      <c r="C99" s="9" t="inlineStr">
        <is>
          <t>Монтаж вентиляции</t>
        </is>
      </c>
      <c r="D99" s="10" t="inlineStr">
        <is>
          <t>м</t>
        </is>
      </c>
      <c r="E99" s="11" t="n">
        <v>20</v>
      </c>
      <c r="F99" s="12" t="n"/>
      <c r="G99" s="12">
        <f>IF(F99="","",E99*F99)</f>
        <v/>
      </c>
    </row>
    <row r="100">
      <c r="A100" s="17" t="n">
        <v>95</v>
      </c>
      <c r="B100" s="17" t="inlineStr">
        <is>
          <t>Полы</t>
        </is>
      </c>
      <c r="C100" s="14" t="inlineStr">
        <is>
          <t>Смесь цементно-песчаная М150 для стяжки</t>
        </is>
      </c>
      <c r="D100" s="13" t="inlineStr">
        <is>
          <t>т</t>
        </is>
      </c>
      <c r="E100" s="15" t="n">
        <v>8</v>
      </c>
      <c r="F100" s="16" t="n"/>
      <c r="G100" s="16">
        <f>IF(F100="","",E100*F100)</f>
        <v/>
      </c>
    </row>
    <row r="101">
      <c r="A101" s="13" t="n">
        <v>96</v>
      </c>
      <c r="B101" s="13" t="inlineStr"/>
      <c r="C101" s="14" t="inlineStr">
        <is>
          <t>Наливной пол (ровнитель)</t>
        </is>
      </c>
      <c r="D101" s="13" t="inlineStr">
        <is>
          <t>кг</t>
        </is>
      </c>
      <c r="E101" s="15" t="n">
        <v>240</v>
      </c>
      <c r="F101" s="16" t="n"/>
      <c r="G101" s="16">
        <f>IF(F101="","",E101*F101)</f>
        <v/>
      </c>
    </row>
    <row r="102">
      <c r="A102" s="10" t="n">
        <v>97</v>
      </c>
      <c r="B102" s="10" t="inlineStr"/>
      <c r="C102" s="9" t="inlineStr">
        <is>
          <t>Устройство стяжки пола</t>
        </is>
      </c>
      <c r="D102" s="10" t="inlineStr">
        <is>
          <t>м²</t>
        </is>
      </c>
      <c r="E102" s="11" t="n">
        <v>80</v>
      </c>
      <c r="F102" s="12" t="n"/>
      <c r="G102" s="12">
        <f>IF(F102="","",E102*F102)</f>
        <v/>
      </c>
    </row>
    <row r="103">
      <c r="A103" s="13" t="n">
        <v>98</v>
      </c>
      <c r="B103" s="13" t="inlineStr"/>
      <c r="C103" s="14" t="inlineStr">
        <is>
          <t>Ламинат 32 класс</t>
        </is>
      </c>
      <c r="D103" s="13" t="inlineStr">
        <is>
          <t>м²</t>
        </is>
      </c>
      <c r="E103" s="15" t="n">
        <v>50.4</v>
      </c>
      <c r="F103" s="16" t="n"/>
      <c r="G103" s="16">
        <f>IF(F103="","",E103*F103)</f>
        <v/>
      </c>
    </row>
    <row r="104">
      <c r="A104" s="13" t="n">
        <v>99</v>
      </c>
      <c r="B104" s="13" t="inlineStr"/>
      <c r="C104" s="14" t="inlineStr">
        <is>
          <t>Керамогранит напольный</t>
        </is>
      </c>
      <c r="D104" s="13" t="inlineStr">
        <is>
          <t>м²</t>
        </is>
      </c>
      <c r="E104" s="15" t="n">
        <v>20.8</v>
      </c>
      <c r="F104" s="16" t="n"/>
      <c r="G104" s="16">
        <f>IF(F104="","",E104*F104)</f>
        <v/>
      </c>
    </row>
    <row r="105">
      <c r="A105" s="13" t="n">
        <v>100</v>
      </c>
      <c r="B105" s="13" t="inlineStr"/>
      <c r="C105" s="14" t="inlineStr">
        <is>
          <t>Клей плиточный</t>
        </is>
      </c>
      <c r="D105" s="13" t="inlineStr">
        <is>
          <t>кг</t>
        </is>
      </c>
      <c r="E105" s="15" t="n">
        <v>104</v>
      </c>
      <c r="F105" s="16" t="n"/>
      <c r="G105" s="16">
        <f>IF(F105="","",E105*F105)</f>
        <v/>
      </c>
    </row>
    <row r="106">
      <c r="A106" s="13" t="n">
        <v>101</v>
      </c>
      <c r="B106" s="13" t="inlineStr"/>
      <c r="C106" s="14" t="inlineStr">
        <is>
          <t>Плинтус напольный</t>
        </is>
      </c>
      <c r="D106" s="13" t="inlineStr">
        <is>
          <t>м</t>
        </is>
      </c>
      <c r="E106" s="15" t="n">
        <v>88</v>
      </c>
      <c r="F106" s="16" t="n"/>
      <c r="G106" s="16">
        <f>IF(F106="","",E106*F106)</f>
        <v/>
      </c>
    </row>
    <row r="107">
      <c r="A107" s="10" t="n">
        <v>102</v>
      </c>
      <c r="B107" s="10" t="inlineStr"/>
      <c r="C107" s="9" t="inlineStr">
        <is>
          <t>Укладка ламината</t>
        </is>
      </c>
      <c r="D107" s="10" t="inlineStr">
        <is>
          <t>м²</t>
        </is>
      </c>
      <c r="E107" s="11" t="n">
        <v>48</v>
      </c>
      <c r="F107" s="12" t="n"/>
      <c r="G107" s="12">
        <f>IF(F107="","",E107*F107)</f>
        <v/>
      </c>
    </row>
    <row r="108">
      <c r="A108" s="10" t="n">
        <v>103</v>
      </c>
      <c r="B108" s="10" t="inlineStr"/>
      <c r="C108" s="9" t="inlineStr">
        <is>
          <t>Укладка керамогранита на пол</t>
        </is>
      </c>
      <c r="D108" s="10" t="inlineStr">
        <is>
          <t>м²</t>
        </is>
      </c>
      <c r="E108" s="11" t="n">
        <v>20</v>
      </c>
      <c r="F108" s="12" t="n"/>
      <c r="G108" s="12">
        <f>IF(F108="","",E108*F108)</f>
        <v/>
      </c>
    </row>
    <row r="109">
      <c r="A109" s="17" t="n">
        <v>104</v>
      </c>
      <c r="B109" s="17" t="inlineStr">
        <is>
          <t>Отделка стен</t>
        </is>
      </c>
      <c r="C109" s="14" t="inlineStr">
        <is>
          <t>Штукатурка гипсовая</t>
        </is>
      </c>
      <c r="D109" s="13" t="inlineStr">
        <is>
          <t>кг</t>
        </is>
      </c>
      <c r="E109" s="15" t="n">
        <v>2934</v>
      </c>
      <c r="F109" s="16" t="n"/>
      <c r="G109" s="16">
        <f>IF(F109="","",E109*F109)</f>
        <v/>
      </c>
    </row>
    <row r="110">
      <c r="A110" s="13" t="n">
        <v>105</v>
      </c>
      <c r="B110" s="13" t="inlineStr"/>
      <c r="C110" s="14" t="inlineStr">
        <is>
          <t>Шпаклёвка финишная</t>
        </is>
      </c>
      <c r="D110" s="13" t="inlineStr">
        <is>
          <t>кг</t>
        </is>
      </c>
      <c r="E110" s="15" t="n">
        <v>611</v>
      </c>
      <c r="F110" s="16" t="n"/>
      <c r="G110" s="16">
        <f>IF(F110="","",E110*F110)</f>
        <v/>
      </c>
    </row>
    <row r="111">
      <c r="A111" s="10" t="n">
        <v>106</v>
      </c>
      <c r="B111" s="10" t="inlineStr"/>
      <c r="C111" s="9" t="inlineStr">
        <is>
          <t>Оштукатуривание и шпаклевание стен</t>
        </is>
      </c>
      <c r="D111" s="10" t="inlineStr">
        <is>
          <t>м²</t>
        </is>
      </c>
      <c r="E111" s="11" t="n">
        <v>244</v>
      </c>
      <c r="F111" s="12" t="n"/>
      <c r="G111" s="12">
        <f>IF(F111="","",E111*F111)</f>
        <v/>
      </c>
    </row>
    <row r="112">
      <c r="A112" s="13" t="n">
        <v>107</v>
      </c>
      <c r="B112" s="13" t="inlineStr"/>
      <c r="C112" s="14" t="inlineStr">
        <is>
          <t>Обои под покраску</t>
        </is>
      </c>
      <c r="D112" s="13" t="inlineStr">
        <is>
          <t>м²</t>
        </is>
      </c>
      <c r="E112" s="15" t="n">
        <v>196</v>
      </c>
      <c r="F112" s="16" t="n"/>
      <c r="G112" s="16">
        <f>IF(F112="","",E112*F112)</f>
        <v/>
      </c>
    </row>
    <row r="113">
      <c r="A113" s="13" t="n">
        <v>108</v>
      </c>
      <c r="B113" s="13" t="inlineStr"/>
      <c r="C113" s="14" t="inlineStr">
        <is>
          <t>Краска водно-дисперсионная для стен</t>
        </is>
      </c>
      <c r="D113" s="13" t="inlineStr">
        <is>
          <t>кг</t>
        </is>
      </c>
      <c r="E113" s="15" t="n">
        <v>85.59999999999999</v>
      </c>
      <c r="F113" s="16" t="n"/>
      <c r="G113" s="16">
        <f>IF(F113="","",E113*F113)</f>
        <v/>
      </c>
    </row>
    <row r="114">
      <c r="A114" s="10" t="n">
        <v>109</v>
      </c>
      <c r="B114" s="10" t="inlineStr"/>
      <c r="C114" s="9" t="inlineStr">
        <is>
          <t>Оклейка обоями и окраска стен</t>
        </is>
      </c>
      <c r="D114" s="10" t="inlineStr">
        <is>
          <t>м²</t>
        </is>
      </c>
      <c r="E114" s="11" t="n">
        <v>196</v>
      </c>
      <c r="F114" s="12" t="n"/>
      <c r="G114" s="12">
        <f>IF(F114="","",E114*F114)</f>
        <v/>
      </c>
    </row>
    <row r="115">
      <c r="A115" s="17" t="n">
        <v>110</v>
      </c>
      <c r="B115" s="17" t="inlineStr">
        <is>
          <t>Потолки</t>
        </is>
      </c>
      <c r="C115" s="14" t="inlineStr">
        <is>
          <t>Гипсокартон потолочный</t>
        </is>
      </c>
      <c r="D115" s="13" t="inlineStr">
        <is>
          <t>м²</t>
        </is>
      </c>
      <c r="E115" s="15" t="n">
        <v>84</v>
      </c>
      <c r="F115" s="16" t="n"/>
      <c r="G115" s="16">
        <f>IF(F115="","",E115*F115)</f>
        <v/>
      </c>
    </row>
    <row r="116">
      <c r="A116" s="13" t="n">
        <v>111</v>
      </c>
      <c r="B116" s="13" t="inlineStr"/>
      <c r="C116" s="14" t="inlineStr">
        <is>
          <t>Профиль потолочный для гипсокартона</t>
        </is>
      </c>
      <c r="D116" s="13" t="inlineStr">
        <is>
          <t>м</t>
        </is>
      </c>
      <c r="E116" s="15" t="n">
        <v>240</v>
      </c>
      <c r="F116" s="16" t="n"/>
      <c r="G116" s="16">
        <f>IF(F116="","",E116*F116)</f>
        <v/>
      </c>
    </row>
    <row r="117">
      <c r="A117" s="10" t="n">
        <v>112</v>
      </c>
      <c r="B117" s="10" t="inlineStr"/>
      <c r="C117" s="9" t="inlineStr">
        <is>
          <t>Отделка потолков</t>
        </is>
      </c>
      <c r="D117" s="10" t="inlineStr">
        <is>
          <t>м²</t>
        </is>
      </c>
      <c r="E117" s="11" t="n">
        <v>80</v>
      </c>
      <c r="F117" s="12" t="n"/>
      <c r="G117" s="12">
        <f>IF(F117="","",E117*F117)</f>
        <v/>
      </c>
    </row>
    <row r="118">
      <c r="A118" s="17" t="n">
        <v>113</v>
      </c>
      <c r="B118" s="17" t="inlineStr">
        <is>
          <t>Двери и сантехника</t>
        </is>
      </c>
      <c r="C118" s="14" t="inlineStr">
        <is>
          <t>Дверь межкомнатная с коробкой</t>
        </is>
      </c>
      <c r="D118" s="13" t="inlineStr">
        <is>
          <t>шт</t>
        </is>
      </c>
      <c r="E118" s="15" t="n">
        <v>6</v>
      </c>
      <c r="F118" s="16" t="n"/>
      <c r="G118" s="16">
        <f>IF(F118="","",E118*F118)</f>
        <v/>
      </c>
    </row>
    <row r="119">
      <c r="A119" s="10" t="n">
        <v>114</v>
      </c>
      <c r="B119" s="10" t="inlineStr"/>
      <c r="C119" s="9" t="inlineStr">
        <is>
          <t>Установка межкомнатных дверей</t>
        </is>
      </c>
      <c r="D119" s="10" t="inlineStr">
        <is>
          <t>шт</t>
        </is>
      </c>
      <c r="E119" s="11" t="n">
        <v>6</v>
      </c>
      <c r="F119" s="12" t="n"/>
      <c r="G119" s="12">
        <f>IF(F119="","",E119*F119)</f>
        <v/>
      </c>
    </row>
    <row r="120">
      <c r="A120" s="13" t="n">
        <v>115</v>
      </c>
      <c r="B120" s="13" t="inlineStr"/>
      <c r="C120" s="14" t="inlineStr">
        <is>
          <t>Унитаз с бачком</t>
        </is>
      </c>
      <c r="D120" s="13" t="inlineStr">
        <is>
          <t>шт</t>
        </is>
      </c>
      <c r="E120" s="15" t="n">
        <v>2</v>
      </c>
      <c r="F120" s="16" t="n"/>
      <c r="G120" s="16">
        <f>IF(F120="","",E120*F120)</f>
        <v/>
      </c>
    </row>
    <row r="121">
      <c r="A121" s="13" t="n">
        <v>116</v>
      </c>
      <c r="B121" s="13" t="inlineStr"/>
      <c r="C121" s="14" t="inlineStr">
        <is>
          <t>Раковина</t>
        </is>
      </c>
      <c r="D121" s="13" t="inlineStr">
        <is>
          <t>шт</t>
        </is>
      </c>
      <c r="E121" s="15" t="n">
        <v>2</v>
      </c>
      <c r="F121" s="16" t="n"/>
      <c r="G121" s="16">
        <f>IF(F121="","",E121*F121)</f>
        <v/>
      </c>
    </row>
    <row r="122">
      <c r="A122" s="13" t="n">
        <v>117</v>
      </c>
      <c r="B122" s="13" t="inlineStr"/>
      <c r="C122" s="14" t="inlineStr">
        <is>
          <t>Ванна акриловая</t>
        </is>
      </c>
      <c r="D122" s="13" t="inlineStr">
        <is>
          <t>шт</t>
        </is>
      </c>
      <c r="E122" s="15" t="n">
        <v>1</v>
      </c>
      <c r="F122" s="16" t="n"/>
      <c r="G122" s="16">
        <f>IF(F122="","",E122*F122)</f>
        <v/>
      </c>
    </row>
    <row r="123">
      <c r="A123" s="13" t="n">
        <v>118</v>
      </c>
      <c r="B123" s="13" t="inlineStr"/>
      <c r="C123" s="14" t="inlineStr">
        <is>
          <t>Смеситель</t>
        </is>
      </c>
      <c r="D123" s="13" t="inlineStr">
        <is>
          <t>шт</t>
        </is>
      </c>
      <c r="E123" s="15" t="n">
        <v>3</v>
      </c>
      <c r="F123" s="16" t="n"/>
      <c r="G123" s="16">
        <f>IF(F123="","",E123*F123)</f>
        <v/>
      </c>
    </row>
    <row r="124">
      <c r="A124" s="10" t="n">
        <v>119</v>
      </c>
      <c r="B124" s="10" t="inlineStr"/>
      <c r="C124" s="9" t="inlineStr">
        <is>
          <t>Установка сантехнических приборов</t>
        </is>
      </c>
      <c r="D124" s="10" t="inlineStr">
        <is>
          <t>шт</t>
        </is>
      </c>
      <c r="E124" s="11" t="n">
        <v>8</v>
      </c>
      <c r="F124" s="12" t="n"/>
      <c r="G124" s="12">
        <f>IF(F124="","",E124*F124)</f>
        <v/>
      </c>
    </row>
    <row r="125">
      <c r="A125" s="8" t="n">
        <v>120</v>
      </c>
      <c r="B125" s="8" t="inlineStr">
        <is>
          <t>Организация работ</t>
        </is>
      </c>
      <c r="C125" s="9" t="inlineStr">
        <is>
          <t>Доставка материалов</t>
        </is>
      </c>
      <c r="D125" s="10" t="inlineStr">
        <is>
          <t>рейс</t>
        </is>
      </c>
      <c r="E125" s="11" t="n">
        <v>11</v>
      </c>
      <c r="F125" s="12" t="n"/>
      <c r="G125" s="12">
        <f>IF(F125="","",E125*F125)</f>
        <v/>
      </c>
    </row>
    <row r="126">
      <c r="A126" s="10" t="n">
        <v>121</v>
      </c>
      <c r="B126" s="10" t="inlineStr"/>
      <c r="C126" s="9" t="inlineStr">
        <is>
          <t>Разгрузка материалов</t>
        </is>
      </c>
      <c r="D126" s="10" t="inlineStr">
        <is>
          <t>рейс</t>
        </is>
      </c>
      <c r="E126" s="11" t="n">
        <v>11</v>
      </c>
      <c r="F126" s="12" t="n"/>
      <c r="G126" s="12">
        <f>IF(F126="","",E126*F126)</f>
        <v/>
      </c>
    </row>
    <row r="127">
      <c r="A127" s="10" t="n">
        <v>122</v>
      </c>
      <c r="B127" s="10" t="inlineStr"/>
      <c r="C127" s="9" t="inlineStr">
        <is>
          <t>Вывоз строительного мусора</t>
        </is>
      </c>
      <c r="D127" s="10" t="inlineStr">
        <is>
          <t>м³</t>
        </is>
      </c>
      <c r="E127" s="11" t="n">
        <v>6.4</v>
      </c>
      <c r="F127" s="12" t="n"/>
      <c r="G127" s="12">
        <f>IF(F127="","",E127*F127)</f>
        <v/>
      </c>
    </row>
    <row r="128">
      <c r="C128" s="18" t="inlineStr">
        <is>
          <t>Итого по ведомости</t>
        </is>
      </c>
      <c r="G128" s="19">
        <f>SUM(G6:G127)</f>
        <v/>
      </c>
    </row>
    <row r="130" ht="28" customHeight="1">
      <c r="A130" s="20" t="inlineStr">
        <is>
          <t>Ведомость собрана калькулятором сервиса «Сметовед» (smetoved.ru/kalkulyator/) по типовому дому: керамоблок (поризованный блок 440 мм), 80 м², один этаж, стадии: коробка, тёплый контур, инженерия, отделка. Объёмы посчитаны от площади и этажности, дом в плане принят квадратным. Это состав и порядок величин, а не проект: по своему проекту объёмы уточняются. Цен в ведомости нет намеренно.</t>
        </is>
      </c>
    </row>
    <row r="131">
      <c r="A131" s="21" t="inlineStr">
        <is>
          <t>Составлена 21.09.2026. Позиций: 122.</t>
        </is>
      </c>
    </row>
    <row r="132" ht="28" customHeight="1">
      <c r="A132" s="20" t="inlineStr">
        <is>
          <t>Подрядчику: своё предложение перед отправкой можно так же бесплатно проверить на арифметику, задвоения и полноту — в Telegram, в МАКСе, письмом на info@smetoved.ru или на smetoved.ru.</t>
        </is>
      </c>
    </row>
    <row r="133">
      <c r="A133" s="22" t="inlineStr">
        <is>
          <t>Проверить своё предложение в Telegram</t>
        </is>
      </c>
      <c r="D133" s="22" t="inlineStr">
        <is>
          <t>или на сайте smetoved.ru</t>
        </is>
      </c>
      <c r="F133" s="22" t="inlineStr">
        <is>
          <t>или в МАКСе</t>
        </is>
      </c>
    </row>
    <row r="134">
      <c r="A134" s="22" t="inlineStr">
        <is>
          <t>или письмом на info@smetoved.ru</t>
        </is>
      </c>
    </row>
    <row r="136" ht="28" customHeight="1">
      <c r="A136" s="20" t="inlineStr">
        <is>
          <t>Заказчику: когда подрядчики вернут заполненные ведомости, пришлите их в «Сметовед» — сравним предложения строка в строку и покажем, где разница в ценах, а где в составе работ.</t>
        </is>
      </c>
    </row>
    <row r="137">
      <c r="A137" s="22" t="inlineStr">
        <is>
          <t>Прислать предложения на сравнение</t>
        </is>
      </c>
    </row>
  </sheetData>
  <autoFilter ref="A5:G127"/>
  <mergeCells count="6">
    <mergeCell ref="A132:G132"/>
    <mergeCell ref="A1:G1"/>
    <mergeCell ref="A3:G3"/>
    <mergeCell ref="A136:G136"/>
    <mergeCell ref="A130:G130"/>
    <mergeCell ref="A2:G2"/>
  </mergeCells>
  <hyperlinks>
    <hyperlink xmlns:r="http://schemas.openxmlformats.org/officeDocument/2006/relationships" ref="A133" r:id="rId1"/>
    <hyperlink xmlns:r="http://schemas.openxmlformats.org/officeDocument/2006/relationships" ref="D133" r:id="rId2"/>
    <hyperlink xmlns:r="http://schemas.openxmlformats.org/officeDocument/2006/relationships" ref="F133" r:id="rId3"/>
    <hyperlink xmlns:r="http://schemas.openxmlformats.org/officeDocument/2006/relationships" ref="A134" r:id="rId4"/>
    <hyperlink xmlns:r="http://schemas.openxmlformats.org/officeDocument/2006/relationships" ref="A137" r:id="rId5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2026-09-21T17:16:20Z</dcterms:created>
  <dcterms:modified xmlns:dcterms="http://purl.org/dc/terms/" xmlns:xsi="http://www.w3.org/2001/XMLSchema-instance" xsi:type="dcterms:W3CDTF">2026-09-21T17:16:20Z</dcterms:modified>
</cp:coreProperties>
</file>