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объёмов'!$A$5:$G$115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leenyi-brus1-120-ktio" TargetMode="External" Id="rId1"/><Relationship Type="http://schemas.openxmlformats.org/officeDocument/2006/relationships/hyperlink" Target="https://smetoved.ru/?ved=vedcalc_kleenyi-brus1-120-ktio" TargetMode="External" Id="rId2"/><Relationship Type="http://schemas.openxmlformats.org/officeDocument/2006/relationships/hyperlink" Target="https://smetoved.ru/max?start=vedcalc_kleenyi-brus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leenyi-brus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Клеёный брус,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26.3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4.38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87.59999999999999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1.31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13.1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клеёный 200х200</t>
        </is>
      </c>
      <c r="D26" s="13" t="inlineStr">
        <is>
          <t>м³</t>
        </is>
      </c>
      <c r="E26" s="15" t="n">
        <v>23.4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клеёный 200х200 для перегородок</t>
        </is>
      </c>
      <c r="D27" s="13" t="inlineStr">
        <is>
          <t>м³</t>
        </is>
      </c>
      <c r="E27" s="15" t="n">
        <v>11.3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дома из клеёного бруса</t>
        </is>
      </c>
      <c r="D28" s="10" t="inlineStr">
        <is>
          <t>м³</t>
        </is>
      </c>
      <c r="E28" s="11" t="n">
        <v>33.6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Уплотнитель межвенцовый для клеёного бруса</t>
        </is>
      </c>
      <c r="D29" s="13" t="inlineStr">
        <is>
          <t>м</t>
        </is>
      </c>
      <c r="E29" s="15" t="n">
        <v>1180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Антисептик для древесины</t>
        </is>
      </c>
      <c r="D30" s="13" t="inlineStr">
        <is>
          <t>кг</t>
        </is>
      </c>
      <c r="E30" s="15" t="n">
        <v>61.2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Обсадные коробки для проёмов</t>
        </is>
      </c>
      <c r="D31" s="13" t="inlineStr">
        <is>
          <t>м</t>
        </is>
      </c>
      <c r="E31" s="15" t="n">
        <v>60.5</v>
      </c>
      <c r="F31" s="16" t="n"/>
      <c r="G31" s="16">
        <f>IF(F31="","",E31*F31)</f>
        <v/>
      </c>
    </row>
    <row r="32">
      <c r="A32" s="10" t="n">
        <v>27</v>
      </c>
      <c r="B32" s="10" t="inlineStr"/>
      <c r="C32" s="9" t="inlineStr">
        <is>
          <t>Устройство обсадных коробок</t>
        </is>
      </c>
      <c r="D32" s="10" t="inlineStr">
        <is>
          <t>шт</t>
        </is>
      </c>
      <c r="E32" s="11" t="n">
        <v>11</v>
      </c>
      <c r="F32" s="12" t="n"/>
      <c r="G32" s="12">
        <f>IF(F32="","",E32*F32)</f>
        <v/>
      </c>
    </row>
    <row r="33">
      <c r="A33" s="13" t="n">
        <v>28</v>
      </c>
      <c r="B33" s="13" t="inlineStr"/>
      <c r="C33" s="14" t="inlineStr">
        <is>
          <t>Компенсаторы усадки винтовые</t>
        </is>
      </c>
      <c r="D33" s="13" t="inlineStr">
        <is>
          <t>шт</t>
        </is>
      </c>
      <c r="E33" s="15" t="n">
        <v>4</v>
      </c>
      <c r="F33" s="16" t="n"/>
      <c r="G33" s="16">
        <f>IF(F33="","",E33*F33)</f>
        <v/>
      </c>
    </row>
    <row r="34">
      <c r="A34" s="10" t="n">
        <v>29</v>
      </c>
      <c r="B34" s="10" t="inlineStr"/>
      <c r="C34" s="9" t="inlineStr">
        <is>
          <t>Окраска стен из клеёного бруса в два слоя</t>
        </is>
      </c>
      <c r="D34" s="10" t="inlineStr">
        <is>
          <t>м²</t>
        </is>
      </c>
      <c r="E34" s="11" t="n">
        <v>450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Краска для дерева фасадная</t>
        </is>
      </c>
      <c r="D35" s="13" t="inlineStr">
        <is>
          <t>л</t>
        </is>
      </c>
      <c r="E35" s="15" t="n">
        <v>89.90000000000001</v>
      </c>
      <c r="F35" s="16" t="n"/>
      <c r="G35" s="16">
        <f>IF(F35="","",E35*F35)</f>
        <v/>
      </c>
    </row>
    <row r="36">
      <c r="A36" s="13" t="n">
        <v>31</v>
      </c>
      <c r="B36" s="13" t="inlineStr"/>
      <c r="C36" s="14" t="inlineStr">
        <is>
          <t>Крепёж (гвозди, саморезы, метизы)</t>
        </is>
      </c>
      <c r="D36" s="13" t="inlineStr">
        <is>
          <t>кг</t>
        </is>
      </c>
      <c r="E36" s="15" t="n">
        <v>101</v>
      </c>
      <c r="F36" s="16" t="n"/>
      <c r="G36" s="16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Доска обрезная 50х200х6000 для балок перекрытия</t>
        </is>
      </c>
      <c r="D37" s="13" t="inlineStr">
        <is>
          <t>м³</t>
        </is>
      </c>
      <c r="E37" s="15" t="n">
        <v>5.28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Монтаж балок перекрытия</t>
        </is>
      </c>
      <c r="D38" s="10" t="inlineStr">
        <is>
          <t>м²</t>
        </is>
      </c>
      <c r="E38" s="11" t="n">
        <v>240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200 мм для перекрытия пола</t>
        </is>
      </c>
      <c r="D39" s="13" t="inlineStr">
        <is>
          <t>м³</t>
        </is>
      </c>
      <c r="E39" s="15" t="n">
        <v>25.2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250 мм для чердачного перекрытия</t>
        </is>
      </c>
      <c r="D40" s="13" t="inlineStr">
        <is>
          <t>м³</t>
        </is>
      </c>
      <c r="E40" s="15" t="n">
        <v>31.5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в перекрытия</t>
        </is>
      </c>
      <c r="D41" s="10" t="inlineStr">
        <is>
          <t>м²</t>
        </is>
      </c>
      <c r="E41" s="11" t="n">
        <v>240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Пароизоляционная плёнка для перекрытий</t>
        </is>
      </c>
      <c r="D42" s="13" t="inlineStr">
        <is>
          <t>м²</t>
        </is>
      </c>
      <c r="E42" s="15" t="n">
        <v>276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Плита OSB-3 18 мм для чернового пола</t>
        </is>
      </c>
      <c r="D43" s="13" t="inlineStr">
        <is>
          <t>м²</t>
        </is>
      </c>
      <c r="E43" s="15" t="n">
        <v>128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Устройство чернового пола</t>
        </is>
      </c>
      <c r="D44" s="10" t="inlineStr">
        <is>
          <t>м²</t>
        </is>
      </c>
      <c r="E44" s="11" t="n">
        <v>120</v>
      </c>
      <c r="F44" s="12" t="n"/>
      <c r="G44" s="12">
        <f>IF(F44="","",E44*F44)</f>
        <v/>
      </c>
    </row>
    <row r="45">
      <c r="A45" s="17" t="n">
        <v>40</v>
      </c>
      <c r="B45" s="17" t="inlineStr">
        <is>
          <t>Кровля</t>
        </is>
      </c>
      <c r="C45" s="14" t="inlineStr">
        <is>
          <t>Доска обрезная 50х200х6000 для стропил</t>
        </is>
      </c>
      <c r="D45" s="13" t="inlineStr">
        <is>
          <t>м³</t>
        </is>
      </c>
      <c r="E45" s="15" t="n">
        <v>5.87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стропильной системы</t>
        </is>
      </c>
      <c r="D46" s="10" t="inlineStr">
        <is>
          <t>м²</t>
        </is>
      </c>
      <c r="E46" s="11" t="n">
        <v>163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Доска обрезная 25х100х6000 для обрешётки</t>
        </is>
      </c>
      <c r="D47" s="13" t="inlineStr">
        <is>
          <t>м³</t>
        </is>
      </c>
      <c r="E47" s="15" t="n">
        <v>1.96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обрешётки и контробрешётки</t>
        </is>
      </c>
      <c r="D48" s="10" t="inlineStr">
        <is>
          <t>м²</t>
        </is>
      </c>
      <c r="E48" s="11" t="n">
        <v>163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Гидро-ветрозащитная мембрана для кровли</t>
        </is>
      </c>
      <c r="D49" s="13" t="inlineStr">
        <is>
          <t>м²</t>
        </is>
      </c>
      <c r="E49" s="15" t="n">
        <v>188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гидроизоляции кровли</t>
        </is>
      </c>
      <c r="D50" s="10" t="inlineStr">
        <is>
          <t>м²</t>
        </is>
      </c>
      <c r="E50" s="11" t="n">
        <v>163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Металлочерепица</t>
        </is>
      </c>
      <c r="D51" s="13" t="inlineStr">
        <is>
          <t>м²</t>
        </is>
      </c>
      <c r="E51" s="15" t="n">
        <v>183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металлочерепицы</t>
        </is>
      </c>
      <c r="D52" s="10" t="inlineStr">
        <is>
          <t>м²</t>
        </is>
      </c>
      <c r="E52" s="11" t="n">
        <v>163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Доборные элементы кровли (конёк, ветровые и карнизные планки)</t>
        </is>
      </c>
      <c r="D53" s="13" t="inlineStr">
        <is>
          <t>м</t>
        </is>
      </c>
      <c r="E53" s="15" t="n">
        <v>63.1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свесов кровли софитом</t>
        </is>
      </c>
      <c r="D54" s="10" t="inlineStr">
        <is>
          <t>м²</t>
        </is>
      </c>
      <c r="E54" s="11" t="n">
        <v>22.9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Водосточная система</t>
        </is>
      </c>
      <c r="D55" s="13" t="inlineStr">
        <is>
          <t>м</t>
        </is>
      </c>
      <c r="E55" s="15" t="n">
        <v>39.9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водосточной системы</t>
        </is>
      </c>
      <c r="D56" s="10" t="inlineStr">
        <is>
          <t>м</t>
        </is>
      </c>
      <c r="E56" s="11" t="n">
        <v>39.9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Снегозадержатели трубчатые</t>
        </is>
      </c>
      <c r="D57" s="13" t="inlineStr">
        <is>
          <t>м</t>
        </is>
      </c>
      <c r="E57" s="15" t="n">
        <v>23.9</v>
      </c>
      <c r="F57" s="16" t="n"/>
      <c r="G57" s="16">
        <f>IF(F57="","",E57*F57)</f>
        <v/>
      </c>
    </row>
    <row r="58">
      <c r="A58" s="17" t="n">
        <v>53</v>
      </c>
      <c r="B58" s="17" t="inlineStr">
        <is>
          <t>Проёмы</t>
        </is>
      </c>
      <c r="C58" s="14" t="inlineStr">
        <is>
          <t>Окно ПВХ двухкамерное</t>
        </is>
      </c>
      <c r="D58" s="13" t="inlineStr">
        <is>
          <t>м²</t>
        </is>
      </c>
      <c r="E58" s="15" t="n">
        <v>18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Установка окон</t>
        </is>
      </c>
      <c r="D59" s="10" t="inlineStr">
        <is>
          <t>м²</t>
        </is>
      </c>
      <c r="E59" s="11" t="n">
        <v>18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Дверь входная металлическая</t>
        </is>
      </c>
      <c r="D60" s="13" t="inlineStr">
        <is>
          <t>шт</t>
        </is>
      </c>
      <c r="E60" s="15" t="n">
        <v>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входной двери</t>
        </is>
      </c>
      <c r="D61" s="10" t="inlineStr">
        <is>
          <t>шт</t>
        </is>
      </c>
      <c r="E61" s="11" t="n">
        <v>1</v>
      </c>
      <c r="F61" s="12" t="n"/>
      <c r="G61" s="12">
        <f>IF(F61="","",E61*F61)</f>
        <v/>
      </c>
    </row>
    <row r="62">
      <c r="A62" s="17" t="n">
        <v>57</v>
      </c>
      <c r="B62" s="17" t="inlineStr">
        <is>
          <t>Электрика</t>
        </is>
      </c>
      <c r="C62" s="14" t="inlineStr">
        <is>
          <t>Щит электрический навесной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3" t="n">
        <v>58</v>
      </c>
      <c r="B63" s="13" t="inlineStr"/>
      <c r="C63" s="14" t="inlineStr">
        <is>
          <t>Автомат защиты модульный</t>
        </is>
      </c>
      <c r="D63" s="13" t="inlineStr">
        <is>
          <t>шт</t>
        </is>
      </c>
      <c r="E63" s="15" t="n">
        <v>14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Кабель ВВГнг 3х2,5 (розеточные группы)</t>
        </is>
      </c>
      <c r="D64" s="13" t="inlineStr">
        <is>
          <t>м</t>
        </is>
      </c>
      <c r="E64" s="15" t="n">
        <v>420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3х1,5 (освещение)</t>
        </is>
      </c>
      <c r="D65" s="13" t="inlineStr">
        <is>
          <t>м</t>
        </is>
      </c>
      <c r="E65" s="15" t="n">
        <v>240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Розетка встраиваемая с заземлением</t>
        </is>
      </c>
      <c r="D66" s="13" t="inlineStr">
        <is>
          <t>шт</t>
        </is>
      </c>
      <c r="E66" s="15" t="n">
        <v>36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Выключатель клавишный встраиваемый</t>
        </is>
      </c>
      <c r="D67" s="13" t="inlineStr">
        <is>
          <t>шт</t>
        </is>
      </c>
      <c r="E67" s="15" t="n">
        <v>14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Светильник потолочный точечный</t>
        </is>
      </c>
      <c r="D68" s="13" t="inlineStr">
        <is>
          <t>шт</t>
        </is>
      </c>
      <c r="E68" s="15" t="n">
        <v>22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Электромонтаж точки (розетка, выключатель, светильник)</t>
        </is>
      </c>
      <c r="D69" s="10" t="inlineStr">
        <is>
          <t>шт</t>
        </is>
      </c>
      <c r="E69" s="11" t="n">
        <v>72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Водоснабжение</t>
        </is>
      </c>
      <c r="C70" s="14" t="inlineStr">
        <is>
          <t>Труба полипропиленовая 20 мм</t>
        </is>
      </c>
      <c r="D70" s="13" t="inlineStr">
        <is>
          <t>м</t>
        </is>
      </c>
      <c r="E70" s="15" t="n">
        <v>96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Фитинг полипропиленовый</t>
        </is>
      </c>
      <c r="D71" s="13" t="inlineStr">
        <is>
          <t>шт</t>
        </is>
      </c>
      <c r="E71" s="15" t="n">
        <v>60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Кран шаровой</t>
        </is>
      </c>
      <c r="D72" s="13" t="inlineStr">
        <is>
          <t>шт</t>
        </is>
      </c>
      <c r="E72" s="15" t="n">
        <v>10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Коллектор распределительный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Теплоизоляция трубная</t>
        </is>
      </c>
      <c r="D74" s="13" t="inlineStr">
        <is>
          <t>м</t>
        </is>
      </c>
      <c r="E74" s="15" t="n">
        <v>48</v>
      </c>
      <c r="F74" s="16" t="n"/>
      <c r="G74" s="16">
        <f>IF(F74="","",E74*F74)</f>
        <v/>
      </c>
    </row>
    <row r="75">
      <c r="A75" s="10" t="n">
        <v>70</v>
      </c>
      <c r="B75" s="10" t="inlineStr"/>
      <c r="C75" s="9" t="inlineStr">
        <is>
          <t>Монтаж водоснабжения</t>
        </is>
      </c>
      <c r="D75" s="10" t="inlineStr">
        <is>
          <t>м</t>
        </is>
      </c>
      <c r="E75" s="11" t="n">
        <v>96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Канализация</t>
        </is>
      </c>
      <c r="C76" s="14" t="inlineStr">
        <is>
          <t>Труба канализационная 110 мм</t>
        </is>
      </c>
      <c r="D76" s="13" t="inlineStr">
        <is>
          <t>м</t>
        </is>
      </c>
      <c r="E76" s="15" t="n">
        <v>36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Фасонные части канализации</t>
        </is>
      </c>
      <c r="D77" s="13" t="inlineStr">
        <is>
          <t>шт</t>
        </is>
      </c>
      <c r="E77" s="15" t="n">
        <v>30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Монтаж канализации</t>
        </is>
      </c>
      <c r="D78" s="10" t="inlineStr">
        <is>
          <t>м</t>
        </is>
      </c>
      <c r="E78" s="11" t="n">
        <v>36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Отопление</t>
        </is>
      </c>
      <c r="C79" s="14" t="inlineStr">
        <is>
          <t>Котёл газовый настенный</t>
        </is>
      </c>
      <c r="D79" s="13" t="inlineStr">
        <is>
          <t>шт</t>
        </is>
      </c>
      <c r="E79" s="15" t="n">
        <v>1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Радиатор биметаллический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Труба для отопления PEX 16 мм</t>
        </is>
      </c>
      <c r="D81" s="13" t="inlineStr">
        <is>
          <t>м</t>
        </is>
      </c>
      <c r="E81" s="15" t="n">
        <v>144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Установка радиаторов отопления</t>
        </is>
      </c>
      <c r="D82" s="10" t="inlineStr">
        <is>
          <t>шт</t>
        </is>
      </c>
      <c r="E82" s="11" t="n">
        <v>10</v>
      </c>
      <c r="F82" s="12" t="n"/>
      <c r="G82" s="12">
        <f>IF(F82="","",E82*F82)</f>
        <v/>
      </c>
    </row>
    <row r="83">
      <c r="A83" s="10" t="n">
        <v>78</v>
      </c>
      <c r="B83" s="10" t="inlineStr"/>
      <c r="C83" s="9" t="inlineStr">
        <is>
          <t>Монтаж трубопроводов отопления</t>
        </is>
      </c>
      <c r="D83" s="10" t="inlineStr">
        <is>
          <t>м</t>
        </is>
      </c>
      <c r="E83" s="11" t="n">
        <v>144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Вентиляция</t>
        </is>
      </c>
      <c r="C84" s="14" t="inlineStr">
        <is>
          <t>Воздуховод круглый 125 мм</t>
        </is>
      </c>
      <c r="D84" s="13" t="inlineStr">
        <is>
          <t>м</t>
        </is>
      </c>
      <c r="E84" s="15" t="n">
        <v>30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Решётка вентиляционная</t>
        </is>
      </c>
      <c r="D85" s="13" t="inlineStr">
        <is>
          <t>шт</t>
        </is>
      </c>
      <c r="E85" s="15" t="n">
        <v>8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Вентилятор вытяжной бытовой</t>
        </is>
      </c>
      <c r="D86" s="13" t="inlineStr">
        <is>
          <t>шт</t>
        </is>
      </c>
      <c r="E86" s="15" t="n">
        <v>2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вентиляции</t>
        </is>
      </c>
      <c r="D87" s="10" t="inlineStr">
        <is>
          <t>м</t>
        </is>
      </c>
      <c r="E87" s="11" t="n">
        <v>30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Полы</t>
        </is>
      </c>
      <c r="C88" s="14" t="inlineStr">
        <is>
          <t>Смесь цементно-песчаная М150 для стяжки</t>
        </is>
      </c>
      <c r="D88" s="13" t="inlineStr">
        <is>
          <t>т</t>
        </is>
      </c>
      <c r="E88" s="15" t="n">
        <v>12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Наливной пол (ровнитель)</t>
        </is>
      </c>
      <c r="D89" s="13" t="inlineStr">
        <is>
          <t>кг</t>
        </is>
      </c>
      <c r="E89" s="15" t="n">
        <v>360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Устройство стяжки пола</t>
        </is>
      </c>
      <c r="D90" s="10" t="inlineStr">
        <is>
          <t>м²</t>
        </is>
      </c>
      <c r="E90" s="11" t="n">
        <v>120</v>
      </c>
      <c r="F90" s="12" t="n"/>
      <c r="G90" s="12">
        <f>IF(F90="","",E90*F90)</f>
        <v/>
      </c>
    </row>
    <row r="91">
      <c r="A91" s="13" t="n">
        <v>86</v>
      </c>
      <c r="B91" s="13" t="inlineStr"/>
      <c r="C91" s="14" t="inlineStr">
        <is>
          <t>Ламинат 32 класс</t>
        </is>
      </c>
      <c r="D91" s="13" t="inlineStr">
        <is>
          <t>м²</t>
        </is>
      </c>
      <c r="E91" s="15" t="n">
        <v>75.59999999999999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Керамогранит напольный</t>
        </is>
      </c>
      <c r="D92" s="13" t="inlineStr">
        <is>
          <t>м²</t>
        </is>
      </c>
      <c r="E92" s="15" t="n">
        <v>31.2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Клей плиточный</t>
        </is>
      </c>
      <c r="D93" s="13" t="inlineStr">
        <is>
          <t>кг</t>
        </is>
      </c>
      <c r="E93" s="15" t="n">
        <v>156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Плинтус напольный</t>
        </is>
      </c>
      <c r="D94" s="13" t="inlineStr">
        <is>
          <t>м</t>
        </is>
      </c>
      <c r="E94" s="15" t="n">
        <v>132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Укладка ламината</t>
        </is>
      </c>
      <c r="D95" s="10" t="inlineStr">
        <is>
          <t>м²</t>
        </is>
      </c>
      <c r="E95" s="11" t="n">
        <v>72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Укладка керамогранита на пол</t>
        </is>
      </c>
      <c r="D96" s="10" t="inlineStr">
        <is>
          <t>м²</t>
        </is>
      </c>
      <c r="E96" s="11" t="n">
        <v>30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Отделка стен</t>
        </is>
      </c>
      <c r="C97" s="14" t="inlineStr">
        <is>
          <t>Штукатурка гипсовая</t>
        </is>
      </c>
      <c r="D97" s="13" t="inlineStr">
        <is>
          <t>кг</t>
        </is>
      </c>
      <c r="E97" s="15" t="n">
        <v>4058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Шпаклёвка финишная</t>
        </is>
      </c>
      <c r="D98" s="13" t="inlineStr">
        <is>
          <t>кг</t>
        </is>
      </c>
      <c r="E98" s="15" t="n">
        <v>846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Оштукатуривание и шпаклевание стен</t>
        </is>
      </c>
      <c r="D99" s="10" t="inlineStr">
        <is>
          <t>м²</t>
        </is>
      </c>
      <c r="E99" s="11" t="n">
        <v>338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Обои под покраску</t>
        </is>
      </c>
      <c r="D100" s="13" t="inlineStr">
        <is>
          <t>м²</t>
        </is>
      </c>
      <c r="E100" s="15" t="n">
        <v>271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Краска водно-дисперсионная для стен</t>
        </is>
      </c>
      <c r="D101" s="13" t="inlineStr">
        <is>
          <t>кг</t>
        </is>
      </c>
      <c r="E101" s="15" t="n">
        <v>118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Оклейка обоями и окраска стен</t>
        </is>
      </c>
      <c r="D102" s="10" t="inlineStr">
        <is>
          <t>м²</t>
        </is>
      </c>
      <c r="E102" s="11" t="n">
        <v>271</v>
      </c>
      <c r="F102" s="12" t="n"/>
      <c r="G102" s="12">
        <f>IF(F102="","",E102*F102)</f>
        <v/>
      </c>
    </row>
    <row r="103">
      <c r="A103" s="17" t="n">
        <v>98</v>
      </c>
      <c r="B103" s="17" t="inlineStr">
        <is>
          <t>Потолки</t>
        </is>
      </c>
      <c r="C103" s="14" t="inlineStr">
        <is>
          <t>Гипсокартон потолочный</t>
        </is>
      </c>
      <c r="D103" s="13" t="inlineStr">
        <is>
          <t>м²</t>
        </is>
      </c>
      <c r="E103" s="15" t="n">
        <v>126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Профиль потолочный для гипсокартона</t>
        </is>
      </c>
      <c r="D104" s="13" t="inlineStr">
        <is>
          <t>м</t>
        </is>
      </c>
      <c r="E104" s="15" t="n">
        <v>360</v>
      </c>
      <c r="F104" s="16" t="n"/>
      <c r="G104" s="16">
        <f>IF(F104="","",E104*F104)</f>
        <v/>
      </c>
    </row>
    <row r="105">
      <c r="A105" s="10" t="n">
        <v>100</v>
      </c>
      <c r="B105" s="10" t="inlineStr"/>
      <c r="C105" s="9" t="inlineStr">
        <is>
          <t>Отделка потолков</t>
        </is>
      </c>
      <c r="D105" s="10" t="inlineStr">
        <is>
          <t>м²</t>
        </is>
      </c>
      <c r="E105" s="11" t="n">
        <v>120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Двери и сантехника</t>
        </is>
      </c>
      <c r="C106" s="14" t="inlineStr">
        <is>
          <t>Дверь межкомнатная с коробкой</t>
        </is>
      </c>
      <c r="D106" s="13" t="inlineStr">
        <is>
          <t>шт</t>
        </is>
      </c>
      <c r="E106" s="15" t="n">
        <v>6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Установка межкомнатных дверей</t>
        </is>
      </c>
      <c r="D107" s="10" t="inlineStr">
        <is>
          <t>шт</t>
        </is>
      </c>
      <c r="E107" s="11" t="n">
        <v>6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Унитаз с бачком</t>
        </is>
      </c>
      <c r="D108" s="13" t="inlineStr">
        <is>
          <t>шт</t>
        </is>
      </c>
      <c r="E108" s="15" t="n">
        <v>2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Раковина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Ванна акриловая</t>
        </is>
      </c>
      <c r="D110" s="13" t="inlineStr">
        <is>
          <t>шт</t>
        </is>
      </c>
      <c r="E110" s="15" t="n">
        <v>1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Смеситель</t>
        </is>
      </c>
      <c r="D111" s="13" t="inlineStr">
        <is>
          <t>шт</t>
        </is>
      </c>
      <c r="E111" s="15" t="n">
        <v>3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Установка сантехнических приборов</t>
        </is>
      </c>
      <c r="D112" s="10" t="inlineStr">
        <is>
          <t>шт</t>
        </is>
      </c>
      <c r="E112" s="11" t="n">
        <v>8</v>
      </c>
      <c r="F112" s="12" t="n"/>
      <c r="G112" s="12">
        <f>IF(F112="","",E112*F112)</f>
        <v/>
      </c>
    </row>
    <row r="113">
      <c r="A113" s="8" t="n">
        <v>108</v>
      </c>
      <c r="B113" s="8" t="inlineStr">
        <is>
          <t>Организация работ</t>
        </is>
      </c>
      <c r="C113" s="9" t="inlineStr">
        <is>
          <t>Доставка материалов</t>
        </is>
      </c>
      <c r="D113" s="10" t="inlineStr">
        <is>
          <t>рейс</t>
        </is>
      </c>
      <c r="E113" s="11" t="n">
        <v>10</v>
      </c>
      <c r="F113" s="12" t="n"/>
      <c r="G113" s="12">
        <f>IF(F113="","",E113*F113)</f>
        <v/>
      </c>
    </row>
    <row r="114">
      <c r="A114" s="10" t="n">
        <v>109</v>
      </c>
      <c r="B114" s="10" t="inlineStr"/>
      <c r="C114" s="9" t="inlineStr">
        <is>
          <t>Разгрузка материалов</t>
        </is>
      </c>
      <c r="D114" s="10" t="inlineStr">
        <is>
          <t>рейс</t>
        </is>
      </c>
      <c r="E114" s="11" t="n">
        <v>10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Вывоз строительного мусора</t>
        </is>
      </c>
      <c r="D115" s="10" t="inlineStr">
        <is>
          <t>м³</t>
        </is>
      </c>
      <c r="E115" s="11" t="n">
        <v>9.6</v>
      </c>
      <c r="F115" s="12" t="n"/>
      <c r="G115" s="12">
        <f>IF(F115="","",E115*F115)</f>
        <v/>
      </c>
    </row>
    <row r="116">
      <c r="C116" s="18" t="inlineStr">
        <is>
          <t>Итого по ведомости</t>
        </is>
      </c>
      <c r="G116" s="19">
        <f>SUM(G6:G115)</f>
        <v/>
      </c>
    </row>
    <row r="118" ht="28" customHeight="1">
      <c r="A118" s="20" t="inlineStr">
        <is>
          <t>Ведомость собрана калькулятором сервиса «Сметовед» (smetoved.ru/kalkulyator/) по типовому дому: клеёный брус (клеёный брус 200 мм),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19">
      <c r="A119" s="21" t="inlineStr">
        <is>
          <t>Составлена 21.09.2026. Позиций: 110.</t>
        </is>
      </c>
    </row>
    <row r="120" ht="28" customHeight="1">
      <c r="A120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1">
      <c r="A121" s="22" t="inlineStr">
        <is>
          <t>Проверить своё предложение в Telegram</t>
        </is>
      </c>
      <c r="D121" s="22" t="inlineStr">
        <is>
          <t>или на сайте smetoved.ru</t>
        </is>
      </c>
      <c r="F121" s="22" t="inlineStr">
        <is>
          <t>или в МАКСе</t>
        </is>
      </c>
    </row>
    <row r="122">
      <c r="A122" s="22" t="inlineStr">
        <is>
          <t>или письмом на info@smetoved.ru</t>
        </is>
      </c>
    </row>
    <row r="124" ht="28" customHeight="1">
      <c r="A124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5">
      <c r="A125" s="22" t="inlineStr">
        <is>
          <t>Прислать предложения на сравнение</t>
        </is>
      </c>
    </row>
  </sheetData>
  <autoFilter ref="A5:G115"/>
  <mergeCells count="6">
    <mergeCell ref="A118:G118"/>
    <mergeCell ref="A1:G1"/>
    <mergeCell ref="A120:G120"/>
    <mergeCell ref="A3:G3"/>
    <mergeCell ref="A124:G124"/>
    <mergeCell ref="A2:G2"/>
  </mergeCells>
  <hyperlinks>
    <hyperlink xmlns:r="http://schemas.openxmlformats.org/officeDocument/2006/relationships" ref="A121" r:id="rId1"/>
    <hyperlink xmlns:r="http://schemas.openxmlformats.org/officeDocument/2006/relationships" ref="D121" r:id="rId2"/>
    <hyperlink xmlns:r="http://schemas.openxmlformats.org/officeDocument/2006/relationships" ref="F121" r:id="rId3"/>
    <hyperlink xmlns:r="http://schemas.openxmlformats.org/officeDocument/2006/relationships" ref="A122" r:id="rId4"/>
    <hyperlink xmlns:r="http://schemas.openxmlformats.org/officeDocument/2006/relationships" ref="A125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2026-09-21T17:22:00Z</dcterms:created>
  <dcterms:modified xmlns:dcterms="http://purl.org/dc/terms/" xmlns:xsi="http://www.w3.org/2001/XMLSchema-instance" xsi:type="dcterms:W3CDTF">2026-09-21T17:22:00Z</dcterms:modified>
</cp:coreProperties>
</file>