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объёмов'!$A$5:$G$124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monolit1-120-ktio" TargetMode="External" Id="rId1"/><Relationship Type="http://schemas.openxmlformats.org/officeDocument/2006/relationships/hyperlink" Target="https://smetoved.ru/?ved=vedcalc_monolit1-120-ktio" TargetMode="External" Id="rId2"/><Relationship Type="http://schemas.openxmlformats.org/officeDocument/2006/relationships/hyperlink" Target="https://smetoved.ru/max?start=vedcalc_monolit1-12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monolit1-12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Монолит, 120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168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39.4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17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5.67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49.3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151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137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8.76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110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0.96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2.05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20.5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27.4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28.2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27.4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31.5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27.4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1.31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26.3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43.8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41.4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13.8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120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12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138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132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9.880000000000001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9.59</v>
      </c>
      <c r="F33" s="12" t="n"/>
      <c r="G33" s="12">
        <f>IF(F33="","",E33*F33)</f>
        <v/>
      </c>
    </row>
    <row r="34">
      <c r="A34" s="8" t="n">
        <v>29</v>
      </c>
      <c r="B34" s="8" t="inlineStr">
        <is>
          <t>Стены</t>
        </is>
      </c>
      <c r="C34" s="9" t="inlineStr">
        <is>
          <t>Монтаж опалубки стен</t>
        </is>
      </c>
      <c r="D34" s="10" t="inlineStr">
        <is>
          <t>м²</t>
        </is>
      </c>
      <c r="E34" s="11" t="n">
        <v>223</v>
      </c>
      <c r="F34" s="12" t="n"/>
      <c r="G34" s="12">
        <f>IF(F34="","",E34*F34)</f>
        <v/>
      </c>
    </row>
    <row r="35">
      <c r="A35" s="13" t="n">
        <v>30</v>
      </c>
      <c r="B35" s="13" t="inlineStr"/>
      <c r="C35" s="14" t="inlineStr">
        <is>
          <t>Арматура A500C d12 для стен</t>
        </is>
      </c>
      <c r="D35" s="13" t="inlineStr">
        <is>
          <t>т</t>
        </is>
      </c>
      <c r="E35" s="15" t="n">
        <v>1.78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Армирование стен</t>
        </is>
      </c>
      <c r="D36" s="10" t="inlineStr">
        <is>
          <t>м³</t>
        </is>
      </c>
      <c r="E36" s="11" t="n">
        <v>22.3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Бетон B22,5 (М300) для стен</t>
        </is>
      </c>
      <c r="D37" s="13" t="inlineStr">
        <is>
          <t>м³</t>
        </is>
      </c>
      <c r="E37" s="15" t="n">
        <v>22.9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Бетонирование стен</t>
        </is>
      </c>
      <c r="D38" s="10" t="inlineStr">
        <is>
          <t>м³</t>
        </is>
      </c>
      <c r="E38" s="11" t="n">
        <v>22.3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Минеральная вата 150 мм для стен</t>
        </is>
      </c>
      <c r="D39" s="13" t="inlineStr">
        <is>
          <t>м³</t>
        </is>
      </c>
      <c r="E39" s="15" t="n">
        <v>17.5</v>
      </c>
      <c r="F39" s="16" t="n"/>
      <c r="G39" s="16">
        <f>IF(F39="","",E39*F39)</f>
        <v/>
      </c>
    </row>
    <row r="40">
      <c r="A40" s="10" t="n">
        <v>35</v>
      </c>
      <c r="B40" s="10" t="inlineStr"/>
      <c r="C40" s="9" t="inlineStr">
        <is>
          <t>Монтаж утеплителя фасада</t>
        </is>
      </c>
      <c r="D40" s="10" t="inlineStr">
        <is>
          <t>м²</t>
        </is>
      </c>
      <c r="E40" s="11" t="n">
        <v>111</v>
      </c>
      <c r="F40" s="12" t="n"/>
      <c r="G40" s="12">
        <f>IF(F40="","",E40*F40)</f>
        <v/>
      </c>
    </row>
    <row r="41">
      <c r="A41" s="13" t="n">
        <v>36</v>
      </c>
      <c r="B41" s="13" t="inlineStr"/>
      <c r="C41" s="14" t="inlineStr">
        <is>
          <t>Газобетонный блок D500 100 мм для перегородок</t>
        </is>
      </c>
      <c r="D41" s="13" t="inlineStr">
        <is>
          <t>м³</t>
        </is>
      </c>
      <c r="E41" s="15" t="n">
        <v>11.9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Кладка перегородок из газобетонных блоков</t>
        </is>
      </c>
      <c r="D42" s="10" t="inlineStr">
        <is>
          <t>м³</t>
        </is>
      </c>
      <c r="E42" s="11" t="n">
        <v>11.3</v>
      </c>
      <c r="F42" s="12" t="n"/>
      <c r="G42" s="12">
        <f>IF(F42="","",E42*F42)</f>
        <v/>
      </c>
    </row>
    <row r="43">
      <c r="A43" s="8" t="n">
        <v>38</v>
      </c>
      <c r="B43" s="8" t="inlineStr">
        <is>
          <t>Перекрытия</t>
        </is>
      </c>
      <c r="C43" s="9" t="inlineStr">
        <is>
          <t>Монтаж опалубки перекрытия</t>
        </is>
      </c>
      <c r="D43" s="10" t="inlineStr">
        <is>
          <t>м²</t>
        </is>
      </c>
      <c r="E43" s="11" t="n">
        <v>120</v>
      </c>
      <c r="F43" s="12" t="n"/>
      <c r="G43" s="12">
        <f>IF(F43="","",E43*F43)</f>
        <v/>
      </c>
    </row>
    <row r="44">
      <c r="A44" s="13" t="n">
        <v>39</v>
      </c>
      <c r="B44" s="13" t="inlineStr"/>
      <c r="C44" s="14" t="inlineStr">
        <is>
          <t>Арматура A500C d12 для перекрытия</t>
        </is>
      </c>
      <c r="D44" s="13" t="inlineStr">
        <is>
          <t>т</t>
        </is>
      </c>
      <c r="E44" s="15" t="n">
        <v>2.16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Армирование перекрытия</t>
        </is>
      </c>
      <c r="D45" s="10" t="inlineStr">
        <is>
          <t>м³</t>
        </is>
      </c>
      <c r="E45" s="11" t="n">
        <v>24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Бетон B22,5 (М300) для перекрытия</t>
        </is>
      </c>
      <c r="D46" s="13" t="inlineStr">
        <is>
          <t>м³</t>
        </is>
      </c>
      <c r="E46" s="15" t="n">
        <v>24.7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Бетонирование перекрытия</t>
        </is>
      </c>
      <c r="D47" s="10" t="inlineStr">
        <is>
          <t>м³</t>
        </is>
      </c>
      <c r="E47" s="11" t="n">
        <v>24</v>
      </c>
      <c r="F47" s="12" t="n"/>
      <c r="G47" s="12">
        <f>IF(F47="","",E47*F47)</f>
        <v/>
      </c>
    </row>
    <row r="48">
      <c r="A48" s="13" t="n">
        <v>43</v>
      </c>
      <c r="B48" s="13" t="inlineStr"/>
      <c r="C48" s="14" t="inlineStr">
        <is>
          <t>Минеральная вата 250 мм чердачная</t>
        </is>
      </c>
      <c r="D48" s="13" t="inlineStr">
        <is>
          <t>м³</t>
        </is>
      </c>
      <c r="E48" s="15" t="n">
        <v>31.5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утеплителя в перекрытие</t>
        </is>
      </c>
      <c r="D49" s="10" t="inlineStr">
        <is>
          <t>м²</t>
        </is>
      </c>
      <c r="E49" s="11" t="n">
        <v>120</v>
      </c>
      <c r="F49" s="12" t="n"/>
      <c r="G49" s="12">
        <f>IF(F49="","",E49*F49)</f>
        <v/>
      </c>
    </row>
    <row r="50">
      <c r="A50" s="17" t="n">
        <v>45</v>
      </c>
      <c r="B50" s="17" t="inlineStr">
        <is>
          <t>Кровля</t>
        </is>
      </c>
      <c r="C50" s="14" t="inlineStr">
        <is>
          <t>Доска обрезная 50х200х6000 для стропил</t>
        </is>
      </c>
      <c r="D50" s="13" t="inlineStr">
        <is>
          <t>м³</t>
        </is>
      </c>
      <c r="E50" s="15" t="n">
        <v>5.87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Устройство стропильной системы</t>
        </is>
      </c>
      <c r="D51" s="10" t="inlineStr">
        <is>
          <t>м²</t>
        </is>
      </c>
      <c r="E51" s="11" t="n">
        <v>163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Доска обрезная 25х100х6000 для обрешётки</t>
        </is>
      </c>
      <c r="D52" s="13" t="inlineStr">
        <is>
          <t>м³</t>
        </is>
      </c>
      <c r="E52" s="15" t="n">
        <v>1.96</v>
      </c>
      <c r="F52" s="16" t="n"/>
      <c r="G52" s="16">
        <f>IF(F52="","",E52*F52)</f>
        <v/>
      </c>
    </row>
    <row r="53">
      <c r="A53" s="10" t="n">
        <v>48</v>
      </c>
      <c r="B53" s="10" t="inlineStr"/>
      <c r="C53" s="9" t="inlineStr">
        <is>
          <t>Монтаж обрешётки и контробрешётки</t>
        </is>
      </c>
      <c r="D53" s="10" t="inlineStr">
        <is>
          <t>м²</t>
        </is>
      </c>
      <c r="E53" s="11" t="n">
        <v>163</v>
      </c>
      <c r="F53" s="12" t="n"/>
      <c r="G53" s="12">
        <f>IF(F53="","",E53*F53)</f>
        <v/>
      </c>
    </row>
    <row r="54">
      <c r="A54" s="13" t="n">
        <v>49</v>
      </c>
      <c r="B54" s="13" t="inlineStr"/>
      <c r="C54" s="14" t="inlineStr">
        <is>
          <t>Гидро-ветрозащитная мембрана для кровли</t>
        </is>
      </c>
      <c r="D54" s="13" t="inlineStr">
        <is>
          <t>м²</t>
        </is>
      </c>
      <c r="E54" s="15" t="n">
        <v>188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Монтаж гидроизоляции кровли</t>
        </is>
      </c>
      <c r="D55" s="10" t="inlineStr">
        <is>
          <t>м²</t>
        </is>
      </c>
      <c r="E55" s="11" t="n">
        <v>163</v>
      </c>
      <c r="F55" s="12" t="n"/>
      <c r="G55" s="12">
        <f>IF(F55="","",E55*F55)</f>
        <v/>
      </c>
    </row>
    <row r="56">
      <c r="A56" s="13" t="n">
        <v>51</v>
      </c>
      <c r="B56" s="13" t="inlineStr"/>
      <c r="C56" s="14" t="inlineStr">
        <is>
          <t>Металлочерепица</t>
        </is>
      </c>
      <c r="D56" s="13" t="inlineStr">
        <is>
          <t>м²</t>
        </is>
      </c>
      <c r="E56" s="15" t="n">
        <v>183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Монтаж металлочерепицы</t>
        </is>
      </c>
      <c r="D57" s="10" t="inlineStr">
        <is>
          <t>м²</t>
        </is>
      </c>
      <c r="E57" s="11" t="n">
        <v>163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Доборные элементы кровли (конёк, ветровые и карнизные планки)</t>
        </is>
      </c>
      <c r="D58" s="13" t="inlineStr">
        <is>
          <t>м</t>
        </is>
      </c>
      <c r="E58" s="15" t="n">
        <v>63.1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Подшивка свесов кровли софитом</t>
        </is>
      </c>
      <c r="D59" s="10" t="inlineStr">
        <is>
          <t>м²</t>
        </is>
      </c>
      <c r="E59" s="11" t="n">
        <v>22.9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Водосточная система</t>
        </is>
      </c>
      <c r="D60" s="13" t="inlineStr">
        <is>
          <t>м</t>
        </is>
      </c>
      <c r="E60" s="15" t="n">
        <v>39.9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водосточной системы</t>
        </is>
      </c>
      <c r="D61" s="10" t="inlineStr">
        <is>
          <t>м</t>
        </is>
      </c>
      <c r="E61" s="11" t="n">
        <v>39.9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Снегозадержатели трубчатые</t>
        </is>
      </c>
      <c r="D62" s="13" t="inlineStr">
        <is>
          <t>м</t>
        </is>
      </c>
      <c r="E62" s="15" t="n">
        <v>23.9</v>
      </c>
      <c r="F62" s="16" t="n"/>
      <c r="G62" s="16">
        <f>IF(F62="","",E62*F62)</f>
        <v/>
      </c>
    </row>
    <row r="63">
      <c r="A63" s="17" t="n">
        <v>58</v>
      </c>
      <c r="B63" s="17" t="inlineStr">
        <is>
          <t>Проёмы</t>
        </is>
      </c>
      <c r="C63" s="14" t="inlineStr">
        <is>
          <t>Окно ПВХ двухкамерное</t>
        </is>
      </c>
      <c r="D63" s="13" t="inlineStr">
        <is>
          <t>м²</t>
        </is>
      </c>
      <c r="E63" s="15" t="n">
        <v>18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Установка окон</t>
        </is>
      </c>
      <c r="D64" s="10" t="inlineStr">
        <is>
          <t>м²</t>
        </is>
      </c>
      <c r="E64" s="11" t="n">
        <v>18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Дверь входная металлическая</t>
        </is>
      </c>
      <c r="D65" s="13" t="inlineStr">
        <is>
          <t>шт</t>
        </is>
      </c>
      <c r="E65" s="15" t="n">
        <v>1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Установка входной двери</t>
        </is>
      </c>
      <c r="D66" s="10" t="inlineStr">
        <is>
          <t>шт</t>
        </is>
      </c>
      <c r="E66" s="11" t="n">
        <v>1</v>
      </c>
      <c r="F66" s="12" t="n"/>
      <c r="G66" s="12">
        <f>IF(F66="","",E66*F66)</f>
        <v/>
      </c>
    </row>
    <row r="67">
      <c r="A67" s="17" t="n">
        <v>62</v>
      </c>
      <c r="B67" s="17" t="inlineStr">
        <is>
          <t>Фасад</t>
        </is>
      </c>
      <c r="C67" s="14" t="inlineStr">
        <is>
          <t>Штукатурка фасадная</t>
        </is>
      </c>
      <c r="D67" s="13" t="inlineStr">
        <is>
          <t>кг</t>
        </is>
      </c>
      <c r="E67" s="15" t="n">
        <v>2005</v>
      </c>
      <c r="F67" s="16" t="n"/>
      <c r="G67" s="16">
        <f>IF(F67="","",E67*F67)</f>
        <v/>
      </c>
    </row>
    <row r="68">
      <c r="A68" s="13" t="n">
        <v>63</v>
      </c>
      <c r="B68" s="13" t="inlineStr"/>
      <c r="C68" s="14" t="inlineStr">
        <is>
          <t>Грунтовка глубокого проникновения</t>
        </is>
      </c>
      <c r="D68" s="13" t="inlineStr">
        <is>
          <t>л</t>
        </is>
      </c>
      <c r="E68" s="15" t="n">
        <v>22.3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Оштукатуривание фасада по сетке</t>
        </is>
      </c>
      <c r="D69" s="10" t="inlineStr">
        <is>
          <t>м²</t>
        </is>
      </c>
      <c r="E69" s="11" t="n">
        <v>111</v>
      </c>
      <c r="F69" s="12" t="n"/>
      <c r="G69" s="12">
        <f>IF(F69="","",E69*F69)</f>
        <v/>
      </c>
    </row>
    <row r="70">
      <c r="A70" s="10" t="n">
        <v>65</v>
      </c>
      <c r="B70" s="10" t="inlineStr"/>
      <c r="C70" s="9" t="inlineStr">
        <is>
          <t>Окраска фасада в два слоя</t>
        </is>
      </c>
      <c r="D70" s="10" t="inlineStr">
        <is>
          <t>м²</t>
        </is>
      </c>
      <c r="E70" s="11" t="n">
        <v>111</v>
      </c>
      <c r="F70" s="12" t="n"/>
      <c r="G70" s="12">
        <f>IF(F70="","",E70*F70)</f>
        <v/>
      </c>
    </row>
    <row r="71">
      <c r="A71" s="17" t="n">
        <v>66</v>
      </c>
      <c r="B71" s="17" t="inlineStr">
        <is>
          <t>Электрика</t>
        </is>
      </c>
      <c r="C71" s="14" t="inlineStr">
        <is>
          <t>Щит электрический навесной</t>
        </is>
      </c>
      <c r="D71" s="13" t="inlineStr">
        <is>
          <t>шт</t>
        </is>
      </c>
      <c r="E71" s="15" t="n">
        <v>1</v>
      </c>
      <c r="F71" s="16" t="n"/>
      <c r="G71" s="16">
        <f>IF(F71="","",E71*F71)</f>
        <v/>
      </c>
    </row>
    <row r="72">
      <c r="A72" s="13" t="n">
        <v>67</v>
      </c>
      <c r="B72" s="13" t="inlineStr"/>
      <c r="C72" s="14" t="inlineStr">
        <is>
          <t>Автомат защиты модульный</t>
        </is>
      </c>
      <c r="D72" s="13" t="inlineStr">
        <is>
          <t>шт</t>
        </is>
      </c>
      <c r="E72" s="15" t="n">
        <v>14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Кабель ВВГнг 3х2,5 (розеточные группы)</t>
        </is>
      </c>
      <c r="D73" s="13" t="inlineStr">
        <is>
          <t>м</t>
        </is>
      </c>
      <c r="E73" s="15" t="n">
        <v>420</v>
      </c>
      <c r="F73" s="16" t="n"/>
      <c r="G73" s="16">
        <f>IF(F73="","",E73*F73)</f>
        <v/>
      </c>
    </row>
    <row r="74">
      <c r="A74" s="13" t="n">
        <v>69</v>
      </c>
      <c r="B74" s="13" t="inlineStr"/>
      <c r="C74" s="14" t="inlineStr">
        <is>
          <t>Кабель ВВГнг 3х1,5 (освещение)</t>
        </is>
      </c>
      <c r="D74" s="13" t="inlineStr">
        <is>
          <t>м</t>
        </is>
      </c>
      <c r="E74" s="15" t="n">
        <v>240</v>
      </c>
      <c r="F74" s="16" t="n"/>
      <c r="G74" s="16">
        <f>IF(F74="","",E74*F74)</f>
        <v/>
      </c>
    </row>
    <row r="75">
      <c r="A75" s="13" t="n">
        <v>70</v>
      </c>
      <c r="B75" s="13" t="inlineStr"/>
      <c r="C75" s="14" t="inlineStr">
        <is>
          <t>Розетка встраиваемая с заземлением</t>
        </is>
      </c>
      <c r="D75" s="13" t="inlineStr">
        <is>
          <t>шт</t>
        </is>
      </c>
      <c r="E75" s="15" t="n">
        <v>36</v>
      </c>
      <c r="F75" s="16" t="n"/>
      <c r="G75" s="16">
        <f>IF(F75="","",E75*F75)</f>
        <v/>
      </c>
    </row>
    <row r="76">
      <c r="A76" s="13" t="n">
        <v>71</v>
      </c>
      <c r="B76" s="13" t="inlineStr"/>
      <c r="C76" s="14" t="inlineStr">
        <is>
          <t>Выключатель клавишный встраиваемый</t>
        </is>
      </c>
      <c r="D76" s="13" t="inlineStr">
        <is>
          <t>шт</t>
        </is>
      </c>
      <c r="E76" s="15" t="n">
        <v>14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Светильник потолочный точечный</t>
        </is>
      </c>
      <c r="D77" s="13" t="inlineStr">
        <is>
          <t>шт</t>
        </is>
      </c>
      <c r="E77" s="15" t="n">
        <v>22</v>
      </c>
      <c r="F77" s="16" t="n"/>
      <c r="G77" s="16">
        <f>IF(F77="","",E77*F77)</f>
        <v/>
      </c>
    </row>
    <row r="78">
      <c r="A78" s="10" t="n">
        <v>73</v>
      </c>
      <c r="B78" s="10" t="inlineStr"/>
      <c r="C78" s="9" t="inlineStr">
        <is>
          <t>Электромонтаж точки (розетка, выключатель, светильник)</t>
        </is>
      </c>
      <c r="D78" s="10" t="inlineStr">
        <is>
          <t>шт</t>
        </is>
      </c>
      <c r="E78" s="11" t="n">
        <v>72</v>
      </c>
      <c r="F78" s="12" t="n"/>
      <c r="G78" s="12">
        <f>IF(F78="","",E78*F78)</f>
        <v/>
      </c>
    </row>
    <row r="79">
      <c r="A79" s="17" t="n">
        <v>74</v>
      </c>
      <c r="B79" s="17" t="inlineStr">
        <is>
          <t>Водоснабжение</t>
        </is>
      </c>
      <c r="C79" s="14" t="inlineStr">
        <is>
          <t>Труба полипропиленовая 20 мм</t>
        </is>
      </c>
      <c r="D79" s="13" t="inlineStr">
        <is>
          <t>м</t>
        </is>
      </c>
      <c r="E79" s="15" t="n">
        <v>96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Фитинг полипропиленовый</t>
        </is>
      </c>
      <c r="D80" s="13" t="inlineStr">
        <is>
          <t>шт</t>
        </is>
      </c>
      <c r="E80" s="15" t="n">
        <v>60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Кран шаровой</t>
        </is>
      </c>
      <c r="D81" s="13" t="inlineStr">
        <is>
          <t>шт</t>
        </is>
      </c>
      <c r="E81" s="15" t="n">
        <v>10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Коллектор распределительный</t>
        </is>
      </c>
      <c r="D82" s="13" t="inlineStr">
        <is>
          <t>шт</t>
        </is>
      </c>
      <c r="E82" s="15" t="n">
        <v>1</v>
      </c>
      <c r="F82" s="16" t="n"/>
      <c r="G82" s="16">
        <f>IF(F82="","",E82*F82)</f>
        <v/>
      </c>
    </row>
    <row r="83">
      <c r="A83" s="13" t="n">
        <v>78</v>
      </c>
      <c r="B83" s="13" t="inlineStr"/>
      <c r="C83" s="14" t="inlineStr">
        <is>
          <t>Теплоизоляция трубная</t>
        </is>
      </c>
      <c r="D83" s="13" t="inlineStr">
        <is>
          <t>м</t>
        </is>
      </c>
      <c r="E83" s="15" t="n">
        <v>48</v>
      </c>
      <c r="F83" s="16" t="n"/>
      <c r="G83" s="16">
        <f>IF(F83="","",E83*F83)</f>
        <v/>
      </c>
    </row>
    <row r="84">
      <c r="A84" s="10" t="n">
        <v>79</v>
      </c>
      <c r="B84" s="10" t="inlineStr"/>
      <c r="C84" s="9" t="inlineStr">
        <is>
          <t>Монтаж водоснабжения</t>
        </is>
      </c>
      <c r="D84" s="10" t="inlineStr">
        <is>
          <t>м</t>
        </is>
      </c>
      <c r="E84" s="11" t="n">
        <v>96</v>
      </c>
      <c r="F84" s="12" t="n"/>
      <c r="G84" s="12">
        <f>IF(F84="","",E84*F84)</f>
        <v/>
      </c>
    </row>
    <row r="85">
      <c r="A85" s="17" t="n">
        <v>80</v>
      </c>
      <c r="B85" s="17" t="inlineStr">
        <is>
          <t>Канализация</t>
        </is>
      </c>
      <c r="C85" s="14" t="inlineStr">
        <is>
          <t>Труба канализационная 110 мм</t>
        </is>
      </c>
      <c r="D85" s="13" t="inlineStr">
        <is>
          <t>м</t>
        </is>
      </c>
      <c r="E85" s="15" t="n">
        <v>36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Фасонные части канализации</t>
        </is>
      </c>
      <c r="D86" s="13" t="inlineStr">
        <is>
          <t>шт</t>
        </is>
      </c>
      <c r="E86" s="15" t="n">
        <v>30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Монтаж канализации</t>
        </is>
      </c>
      <c r="D87" s="10" t="inlineStr">
        <is>
          <t>м</t>
        </is>
      </c>
      <c r="E87" s="11" t="n">
        <v>36</v>
      </c>
      <c r="F87" s="12" t="n"/>
      <c r="G87" s="12">
        <f>IF(F87="","",E87*F87)</f>
        <v/>
      </c>
    </row>
    <row r="88">
      <c r="A88" s="17" t="n">
        <v>83</v>
      </c>
      <c r="B88" s="17" t="inlineStr">
        <is>
          <t>Отопление</t>
        </is>
      </c>
      <c r="C88" s="14" t="inlineStr">
        <is>
          <t>Котёл газовый настенный</t>
        </is>
      </c>
      <c r="D88" s="13" t="inlineStr">
        <is>
          <t>шт</t>
        </is>
      </c>
      <c r="E88" s="15" t="n">
        <v>1</v>
      </c>
      <c r="F88" s="16" t="n"/>
      <c r="G88" s="16">
        <f>IF(F88="","",E88*F88)</f>
        <v/>
      </c>
    </row>
    <row r="89">
      <c r="A89" s="13" t="n">
        <v>84</v>
      </c>
      <c r="B89" s="13" t="inlineStr"/>
      <c r="C89" s="14" t="inlineStr">
        <is>
          <t>Радиатор биметаллический</t>
        </is>
      </c>
      <c r="D89" s="13" t="inlineStr">
        <is>
          <t>шт</t>
        </is>
      </c>
      <c r="E89" s="15" t="n">
        <v>10</v>
      </c>
      <c r="F89" s="16" t="n"/>
      <c r="G89" s="16">
        <f>IF(F89="","",E89*F89)</f>
        <v/>
      </c>
    </row>
    <row r="90">
      <c r="A90" s="13" t="n">
        <v>85</v>
      </c>
      <c r="B90" s="13" t="inlineStr"/>
      <c r="C90" s="14" t="inlineStr">
        <is>
          <t>Труба для отопления PEX 16 мм</t>
        </is>
      </c>
      <c r="D90" s="13" t="inlineStr">
        <is>
          <t>м</t>
        </is>
      </c>
      <c r="E90" s="15" t="n">
        <v>144</v>
      </c>
      <c r="F90" s="16" t="n"/>
      <c r="G90" s="16">
        <f>IF(F90="","",E90*F90)</f>
        <v/>
      </c>
    </row>
    <row r="91">
      <c r="A91" s="10" t="n">
        <v>86</v>
      </c>
      <c r="B91" s="10" t="inlineStr"/>
      <c r="C91" s="9" t="inlineStr">
        <is>
          <t>Установка радиаторов отопления</t>
        </is>
      </c>
      <c r="D91" s="10" t="inlineStr">
        <is>
          <t>шт</t>
        </is>
      </c>
      <c r="E91" s="11" t="n">
        <v>10</v>
      </c>
      <c r="F91" s="12" t="n"/>
      <c r="G91" s="12">
        <f>IF(F91="","",E91*F91)</f>
        <v/>
      </c>
    </row>
    <row r="92">
      <c r="A92" s="10" t="n">
        <v>87</v>
      </c>
      <c r="B92" s="10" t="inlineStr"/>
      <c r="C92" s="9" t="inlineStr">
        <is>
          <t>Монтаж трубопроводов отопления</t>
        </is>
      </c>
      <c r="D92" s="10" t="inlineStr">
        <is>
          <t>м</t>
        </is>
      </c>
      <c r="E92" s="11" t="n">
        <v>144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Вентиляция</t>
        </is>
      </c>
      <c r="C93" s="14" t="inlineStr">
        <is>
          <t>Воздуховод круглый 125 мм</t>
        </is>
      </c>
      <c r="D93" s="13" t="inlineStr">
        <is>
          <t>м</t>
        </is>
      </c>
      <c r="E93" s="15" t="n">
        <v>30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Решётка вентиляционная</t>
        </is>
      </c>
      <c r="D94" s="13" t="inlineStr">
        <is>
          <t>шт</t>
        </is>
      </c>
      <c r="E94" s="15" t="n">
        <v>8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Вентилятор вытяжной бытовой</t>
        </is>
      </c>
      <c r="D95" s="13" t="inlineStr">
        <is>
          <t>шт</t>
        </is>
      </c>
      <c r="E95" s="15" t="n">
        <v>2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Монтаж вентиляции</t>
        </is>
      </c>
      <c r="D96" s="10" t="inlineStr">
        <is>
          <t>м</t>
        </is>
      </c>
      <c r="E96" s="11" t="n">
        <v>30</v>
      </c>
      <c r="F96" s="12" t="n"/>
      <c r="G96" s="12">
        <f>IF(F96="","",E96*F96)</f>
        <v/>
      </c>
    </row>
    <row r="97">
      <c r="A97" s="17" t="n">
        <v>92</v>
      </c>
      <c r="B97" s="17" t="inlineStr">
        <is>
          <t>Полы</t>
        </is>
      </c>
      <c r="C97" s="14" t="inlineStr">
        <is>
          <t>Смесь цементно-песчаная М150 для стяжки</t>
        </is>
      </c>
      <c r="D97" s="13" t="inlineStr">
        <is>
          <t>т</t>
        </is>
      </c>
      <c r="E97" s="15" t="n">
        <v>12</v>
      </c>
      <c r="F97" s="16" t="n"/>
      <c r="G97" s="16">
        <f>IF(F97="","",E97*F97)</f>
        <v/>
      </c>
    </row>
    <row r="98">
      <c r="A98" s="13" t="n">
        <v>93</v>
      </c>
      <c r="B98" s="13" t="inlineStr"/>
      <c r="C98" s="14" t="inlineStr">
        <is>
          <t>Наливной пол (ровнитель)</t>
        </is>
      </c>
      <c r="D98" s="13" t="inlineStr">
        <is>
          <t>кг</t>
        </is>
      </c>
      <c r="E98" s="15" t="n">
        <v>360</v>
      </c>
      <c r="F98" s="16" t="n"/>
      <c r="G98" s="16">
        <f>IF(F98="","",E98*F98)</f>
        <v/>
      </c>
    </row>
    <row r="99">
      <c r="A99" s="10" t="n">
        <v>94</v>
      </c>
      <c r="B99" s="10" t="inlineStr"/>
      <c r="C99" s="9" t="inlineStr">
        <is>
          <t>Устройство стяжки пола</t>
        </is>
      </c>
      <c r="D99" s="10" t="inlineStr">
        <is>
          <t>м²</t>
        </is>
      </c>
      <c r="E99" s="11" t="n">
        <v>120</v>
      </c>
      <c r="F99" s="12" t="n"/>
      <c r="G99" s="12">
        <f>IF(F99="","",E99*F99)</f>
        <v/>
      </c>
    </row>
    <row r="100">
      <c r="A100" s="13" t="n">
        <v>95</v>
      </c>
      <c r="B100" s="13" t="inlineStr"/>
      <c r="C100" s="14" t="inlineStr">
        <is>
          <t>Ламинат 32 класс</t>
        </is>
      </c>
      <c r="D100" s="13" t="inlineStr">
        <is>
          <t>м²</t>
        </is>
      </c>
      <c r="E100" s="15" t="n">
        <v>75.59999999999999</v>
      </c>
      <c r="F100" s="16" t="n"/>
      <c r="G100" s="16">
        <f>IF(F100="","",E100*F100)</f>
        <v/>
      </c>
    </row>
    <row r="101">
      <c r="A101" s="13" t="n">
        <v>96</v>
      </c>
      <c r="B101" s="13" t="inlineStr"/>
      <c r="C101" s="14" t="inlineStr">
        <is>
          <t>Керамогранит напольный</t>
        </is>
      </c>
      <c r="D101" s="13" t="inlineStr">
        <is>
          <t>м²</t>
        </is>
      </c>
      <c r="E101" s="15" t="n">
        <v>31.2</v>
      </c>
      <c r="F101" s="16" t="n"/>
      <c r="G101" s="16">
        <f>IF(F101="","",E101*F101)</f>
        <v/>
      </c>
    </row>
    <row r="102">
      <c r="A102" s="13" t="n">
        <v>97</v>
      </c>
      <c r="B102" s="13" t="inlineStr"/>
      <c r="C102" s="14" t="inlineStr">
        <is>
          <t>Клей плиточный</t>
        </is>
      </c>
      <c r="D102" s="13" t="inlineStr">
        <is>
          <t>кг</t>
        </is>
      </c>
      <c r="E102" s="15" t="n">
        <v>156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Плинтус напольный</t>
        </is>
      </c>
      <c r="D103" s="13" t="inlineStr">
        <is>
          <t>м</t>
        </is>
      </c>
      <c r="E103" s="15" t="n">
        <v>132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Укладка ламината</t>
        </is>
      </c>
      <c r="D104" s="10" t="inlineStr">
        <is>
          <t>м²</t>
        </is>
      </c>
      <c r="E104" s="11" t="n">
        <v>72</v>
      </c>
      <c r="F104" s="12" t="n"/>
      <c r="G104" s="12">
        <f>IF(F104="","",E104*F104)</f>
        <v/>
      </c>
    </row>
    <row r="105">
      <c r="A105" s="10" t="n">
        <v>100</v>
      </c>
      <c r="B105" s="10" t="inlineStr"/>
      <c r="C105" s="9" t="inlineStr">
        <is>
          <t>Укладка керамогранита на пол</t>
        </is>
      </c>
      <c r="D105" s="10" t="inlineStr">
        <is>
          <t>м²</t>
        </is>
      </c>
      <c r="E105" s="11" t="n">
        <v>30</v>
      </c>
      <c r="F105" s="12" t="n"/>
      <c r="G105" s="12">
        <f>IF(F105="","",E105*F105)</f>
        <v/>
      </c>
    </row>
    <row r="106">
      <c r="A106" s="17" t="n">
        <v>101</v>
      </c>
      <c r="B106" s="17" t="inlineStr">
        <is>
          <t>Отделка стен</t>
        </is>
      </c>
      <c r="C106" s="14" t="inlineStr">
        <is>
          <t>Штукатурка гипсовая</t>
        </is>
      </c>
      <c r="D106" s="13" t="inlineStr">
        <is>
          <t>кг</t>
        </is>
      </c>
      <c r="E106" s="15" t="n">
        <v>4058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Шпаклёвка финишная</t>
        </is>
      </c>
      <c r="D107" s="13" t="inlineStr">
        <is>
          <t>кг</t>
        </is>
      </c>
      <c r="E107" s="15" t="n">
        <v>846</v>
      </c>
      <c r="F107" s="16" t="n"/>
      <c r="G107" s="16">
        <f>IF(F107="","",E107*F107)</f>
        <v/>
      </c>
    </row>
    <row r="108">
      <c r="A108" s="10" t="n">
        <v>103</v>
      </c>
      <c r="B108" s="10" t="inlineStr"/>
      <c r="C108" s="9" t="inlineStr">
        <is>
          <t>Оштукатуривание и шпаклевание стен</t>
        </is>
      </c>
      <c r="D108" s="10" t="inlineStr">
        <is>
          <t>м²</t>
        </is>
      </c>
      <c r="E108" s="11" t="n">
        <v>338</v>
      </c>
      <c r="F108" s="12" t="n"/>
      <c r="G108" s="12">
        <f>IF(F108="","",E108*F108)</f>
        <v/>
      </c>
    </row>
    <row r="109">
      <c r="A109" s="13" t="n">
        <v>104</v>
      </c>
      <c r="B109" s="13" t="inlineStr"/>
      <c r="C109" s="14" t="inlineStr">
        <is>
          <t>Обои под покраску</t>
        </is>
      </c>
      <c r="D109" s="13" t="inlineStr">
        <is>
          <t>м²</t>
        </is>
      </c>
      <c r="E109" s="15" t="n">
        <v>271</v>
      </c>
      <c r="F109" s="16" t="n"/>
      <c r="G109" s="16">
        <f>IF(F109="","",E109*F109)</f>
        <v/>
      </c>
    </row>
    <row r="110">
      <c r="A110" s="13" t="n">
        <v>105</v>
      </c>
      <c r="B110" s="13" t="inlineStr"/>
      <c r="C110" s="14" t="inlineStr">
        <is>
          <t>Краска водно-дисперсионная для стен</t>
        </is>
      </c>
      <c r="D110" s="13" t="inlineStr">
        <is>
          <t>кг</t>
        </is>
      </c>
      <c r="E110" s="15" t="n">
        <v>118</v>
      </c>
      <c r="F110" s="16" t="n"/>
      <c r="G110" s="16">
        <f>IF(F110="","",E110*F110)</f>
        <v/>
      </c>
    </row>
    <row r="111">
      <c r="A111" s="10" t="n">
        <v>106</v>
      </c>
      <c r="B111" s="10" t="inlineStr"/>
      <c r="C111" s="9" t="inlineStr">
        <is>
          <t>Оклейка обоями и окраска стен</t>
        </is>
      </c>
      <c r="D111" s="10" t="inlineStr">
        <is>
          <t>м²</t>
        </is>
      </c>
      <c r="E111" s="11" t="n">
        <v>271</v>
      </c>
      <c r="F111" s="12" t="n"/>
      <c r="G111" s="12">
        <f>IF(F111="","",E111*F111)</f>
        <v/>
      </c>
    </row>
    <row r="112">
      <c r="A112" s="17" t="n">
        <v>107</v>
      </c>
      <c r="B112" s="17" t="inlineStr">
        <is>
          <t>Потолки</t>
        </is>
      </c>
      <c r="C112" s="14" t="inlineStr">
        <is>
          <t>Гипсокартон потолочный</t>
        </is>
      </c>
      <c r="D112" s="13" t="inlineStr">
        <is>
          <t>м²</t>
        </is>
      </c>
      <c r="E112" s="15" t="n">
        <v>126</v>
      </c>
      <c r="F112" s="16" t="n"/>
      <c r="G112" s="16">
        <f>IF(F112="","",E112*F112)</f>
        <v/>
      </c>
    </row>
    <row r="113">
      <c r="A113" s="13" t="n">
        <v>108</v>
      </c>
      <c r="B113" s="13" t="inlineStr"/>
      <c r="C113" s="14" t="inlineStr">
        <is>
          <t>Профиль потолочный для гипсокартона</t>
        </is>
      </c>
      <c r="D113" s="13" t="inlineStr">
        <is>
          <t>м</t>
        </is>
      </c>
      <c r="E113" s="15" t="n">
        <v>360</v>
      </c>
      <c r="F113" s="16" t="n"/>
      <c r="G113" s="16">
        <f>IF(F113="","",E113*F113)</f>
        <v/>
      </c>
    </row>
    <row r="114">
      <c r="A114" s="10" t="n">
        <v>109</v>
      </c>
      <c r="B114" s="10" t="inlineStr"/>
      <c r="C114" s="9" t="inlineStr">
        <is>
          <t>Отделка потолков</t>
        </is>
      </c>
      <c r="D114" s="10" t="inlineStr">
        <is>
          <t>м²</t>
        </is>
      </c>
      <c r="E114" s="11" t="n">
        <v>120</v>
      </c>
      <c r="F114" s="12" t="n"/>
      <c r="G114" s="12">
        <f>IF(F114="","",E114*F114)</f>
        <v/>
      </c>
    </row>
    <row r="115">
      <c r="A115" s="17" t="n">
        <v>110</v>
      </c>
      <c r="B115" s="17" t="inlineStr">
        <is>
          <t>Двери и сантехника</t>
        </is>
      </c>
      <c r="C115" s="14" t="inlineStr">
        <is>
          <t>Дверь межкомнатная с коробкой</t>
        </is>
      </c>
      <c r="D115" s="13" t="inlineStr">
        <is>
          <t>шт</t>
        </is>
      </c>
      <c r="E115" s="15" t="n">
        <v>6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Установка межкомнатных дверей</t>
        </is>
      </c>
      <c r="D116" s="10" t="inlineStr">
        <is>
          <t>шт</t>
        </is>
      </c>
      <c r="E116" s="11" t="n">
        <v>6</v>
      </c>
      <c r="F116" s="12" t="n"/>
      <c r="G116" s="12">
        <f>IF(F116="","",E116*F116)</f>
        <v/>
      </c>
    </row>
    <row r="117">
      <c r="A117" s="13" t="n">
        <v>112</v>
      </c>
      <c r="B117" s="13" t="inlineStr"/>
      <c r="C117" s="14" t="inlineStr">
        <is>
          <t>Унитаз с бачком</t>
        </is>
      </c>
      <c r="D117" s="13" t="inlineStr">
        <is>
          <t>шт</t>
        </is>
      </c>
      <c r="E117" s="15" t="n">
        <v>2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Раковина</t>
        </is>
      </c>
      <c r="D118" s="13" t="inlineStr">
        <is>
          <t>шт</t>
        </is>
      </c>
      <c r="E118" s="15" t="n">
        <v>2</v>
      </c>
      <c r="F118" s="16" t="n"/>
      <c r="G118" s="16">
        <f>IF(F118="","",E118*F118)</f>
        <v/>
      </c>
    </row>
    <row r="119">
      <c r="A119" s="13" t="n">
        <v>114</v>
      </c>
      <c r="B119" s="13" t="inlineStr"/>
      <c r="C119" s="14" t="inlineStr">
        <is>
          <t>Ванна акриловая</t>
        </is>
      </c>
      <c r="D119" s="13" t="inlineStr">
        <is>
          <t>шт</t>
        </is>
      </c>
      <c r="E119" s="15" t="n">
        <v>1</v>
      </c>
      <c r="F119" s="16" t="n"/>
      <c r="G119" s="16">
        <f>IF(F119="","",E119*F119)</f>
        <v/>
      </c>
    </row>
    <row r="120">
      <c r="A120" s="13" t="n">
        <v>115</v>
      </c>
      <c r="B120" s="13" t="inlineStr"/>
      <c r="C120" s="14" t="inlineStr">
        <is>
          <t>Смеситель</t>
        </is>
      </c>
      <c r="D120" s="13" t="inlineStr">
        <is>
          <t>шт</t>
        </is>
      </c>
      <c r="E120" s="15" t="n">
        <v>3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сантехнических приборов</t>
        </is>
      </c>
      <c r="D121" s="10" t="inlineStr">
        <is>
          <t>шт</t>
        </is>
      </c>
      <c r="E121" s="11" t="n">
        <v>8</v>
      </c>
      <c r="F121" s="12" t="n"/>
      <c r="G121" s="12">
        <f>IF(F121="","",E121*F121)</f>
        <v/>
      </c>
    </row>
    <row r="122">
      <c r="A122" s="8" t="n">
        <v>117</v>
      </c>
      <c r="B122" s="8" t="inlineStr">
        <is>
          <t>Организация работ</t>
        </is>
      </c>
      <c r="C122" s="9" t="inlineStr">
        <is>
          <t>Доставка материалов</t>
        </is>
      </c>
      <c r="D122" s="10" t="inlineStr">
        <is>
          <t>рейс</t>
        </is>
      </c>
      <c r="E122" s="11" t="n">
        <v>17</v>
      </c>
      <c r="F122" s="12" t="n"/>
      <c r="G122" s="12">
        <f>IF(F122="","",E122*F122)</f>
        <v/>
      </c>
    </row>
    <row r="123">
      <c r="A123" s="10" t="n">
        <v>118</v>
      </c>
      <c r="B123" s="10" t="inlineStr"/>
      <c r="C123" s="9" t="inlineStr">
        <is>
          <t>Разгрузка материалов</t>
        </is>
      </c>
      <c r="D123" s="10" t="inlineStr">
        <is>
          <t>рейс</t>
        </is>
      </c>
      <c r="E123" s="11" t="n">
        <v>17</v>
      </c>
      <c r="F123" s="12" t="n"/>
      <c r="G123" s="12">
        <f>IF(F123="","",E123*F123)</f>
        <v/>
      </c>
    </row>
    <row r="124">
      <c r="A124" s="10" t="n">
        <v>119</v>
      </c>
      <c r="B124" s="10" t="inlineStr"/>
      <c r="C124" s="9" t="inlineStr">
        <is>
          <t>Вывоз строительного мусора</t>
        </is>
      </c>
      <c r="D124" s="10" t="inlineStr">
        <is>
          <t>м³</t>
        </is>
      </c>
      <c r="E124" s="11" t="n">
        <v>9.6</v>
      </c>
      <c r="F124" s="12" t="n"/>
      <c r="G124" s="12">
        <f>IF(F124="","",E124*F124)</f>
        <v/>
      </c>
    </row>
    <row r="125">
      <c r="C125" s="18" t="inlineStr">
        <is>
          <t>Итого по ведомости</t>
        </is>
      </c>
      <c r="G125" s="19">
        <f>SUM(G6:G124)</f>
        <v/>
      </c>
    </row>
    <row r="127" ht="28" customHeight="1">
      <c r="A127" s="20" t="inlineStr">
        <is>
          <t>Ведомость собрана калькулятором сервиса «Сметовед» (smetoved.ru/kalkulyator/) по типовому дому: монолит (монолит 200 мм, утеплитель 150 мм), 120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28">
      <c r="A128" s="21" t="inlineStr">
        <is>
          <t>Составлена 21.09.2026. Позиций: 119.</t>
        </is>
      </c>
    </row>
    <row r="129" ht="28" customHeight="1">
      <c r="A129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0">
      <c r="A130" s="22" t="inlineStr">
        <is>
          <t>Проверить своё предложение в Telegram</t>
        </is>
      </c>
      <c r="D130" s="22" t="inlineStr">
        <is>
          <t>или на сайте smetoved.ru</t>
        </is>
      </c>
      <c r="F130" s="22" t="inlineStr">
        <is>
          <t>или в МАКСе</t>
        </is>
      </c>
    </row>
    <row r="131">
      <c r="A131" s="22" t="inlineStr">
        <is>
          <t>или письмом на info@smetoved.ru</t>
        </is>
      </c>
    </row>
    <row r="133" ht="28" customHeight="1">
      <c r="A133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4">
      <c r="A134" s="22" t="inlineStr">
        <is>
          <t>Прислать предложения на сравнение</t>
        </is>
      </c>
    </row>
  </sheetData>
  <autoFilter ref="A5:G124"/>
  <mergeCells count="6">
    <mergeCell ref="A1:G1"/>
    <mergeCell ref="A127:G127"/>
    <mergeCell ref="A3:G3"/>
    <mergeCell ref="A2:G2"/>
    <mergeCell ref="A129:G129"/>
    <mergeCell ref="A133:G133"/>
  </mergeCells>
  <hyperlinks>
    <hyperlink xmlns:r="http://schemas.openxmlformats.org/officeDocument/2006/relationships" ref="A130" r:id="rId1"/>
    <hyperlink xmlns:r="http://schemas.openxmlformats.org/officeDocument/2006/relationships" ref="D130" r:id="rId2"/>
    <hyperlink xmlns:r="http://schemas.openxmlformats.org/officeDocument/2006/relationships" ref="F130" r:id="rId3"/>
    <hyperlink xmlns:r="http://schemas.openxmlformats.org/officeDocument/2006/relationships" ref="A131" r:id="rId4"/>
    <hyperlink xmlns:r="http://schemas.openxmlformats.org/officeDocument/2006/relationships" ref="A134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2026-09-21T17:23:48Z</dcterms:created>
  <dcterms:modified xmlns:dcterms="http://purl.org/dc/terms/" xmlns:xsi="http://www.w3.org/2001/XMLSchema-instance" xsi:type="dcterms:W3CDTF">2026-09-21T17:23:48Z</dcterms:modified>
</cp:coreProperties>
</file>