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объёмов'!$A$5:$G$116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sip1-80-ktio" TargetMode="External" Id="rId1"/><Relationship Type="http://schemas.openxmlformats.org/officeDocument/2006/relationships/hyperlink" Target="https://smetoved.ru/?ved=vedcalc_sip1-80-ktio" TargetMode="External" Id="rId2"/><Relationship Type="http://schemas.openxmlformats.org/officeDocument/2006/relationships/hyperlink" Target="https://smetoved.ru/max?start=vedcalc_sip1-8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sip1-8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СИП-панели, 80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120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21.5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12.3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4.11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35.8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98.3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89.40000000000001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3.58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71.5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0.63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1.07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10.7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14.3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14.7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14.3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20.6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17.9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1.07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21.5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35.8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СИП</t>
        </is>
      </c>
      <c r="C26" s="14" t="inlineStr">
        <is>
          <t>Брус 150х150х6000 для нижней обвязки</t>
        </is>
      </c>
      <c r="D26" s="13" t="inlineStr">
        <is>
          <t>м³</t>
        </is>
      </c>
      <c r="E26" s="15" t="n">
        <v>1.06</v>
      </c>
      <c r="F26" s="16" t="n"/>
      <c r="G26" s="16">
        <f>IF(F26="","",E26*F26)</f>
        <v/>
      </c>
    </row>
    <row r="27">
      <c r="A27" s="10" t="n">
        <v>22</v>
      </c>
      <c r="B27" s="10" t="inlineStr"/>
      <c r="C27" s="9" t="inlineStr">
        <is>
          <t>Монтаж нижней обвязки из бруса по фундаменту</t>
        </is>
      </c>
      <c r="D27" s="10" t="inlineStr">
        <is>
          <t>м</t>
        </is>
      </c>
      <c r="E27" s="11" t="n">
        <v>44.7</v>
      </c>
      <c r="F27" s="12" t="n"/>
      <c r="G27" s="12">
        <f>IF(F27="","",E27*F27)</f>
        <v/>
      </c>
    </row>
    <row r="28">
      <c r="A28" s="13" t="n">
        <v>23</v>
      </c>
      <c r="B28" s="13" t="inlineStr"/>
      <c r="C28" s="14" t="inlineStr">
        <is>
          <t>СИП-панель 174 мм (OSB-3 12 мм, пенополистирол 150 мм) для наружных стен</t>
        </is>
      </c>
      <c r="D28" s="13" t="inlineStr">
        <is>
          <t>м²</t>
        </is>
      </c>
      <c r="E28" s="15" t="n">
        <v>101</v>
      </c>
      <c r="F28" s="16" t="n"/>
      <c r="G28" s="16">
        <f>IF(F28="","",E28*F28)</f>
        <v/>
      </c>
    </row>
    <row r="29">
      <c r="A29" s="13" t="n">
        <v>24</v>
      </c>
      <c r="B29" s="13" t="inlineStr"/>
      <c r="C29" s="14" t="inlineStr">
        <is>
          <t>СИП-панель 124 мм (OSB-3 12 мм, пенополистирол 100 мм) для перегородок</t>
        </is>
      </c>
      <c r="D29" s="13" t="inlineStr">
        <is>
          <t>м²</t>
        </is>
      </c>
      <c r="E29" s="15" t="n">
        <v>81.59999999999999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Брус сухой строганый 50х150 для соединения стеновых панелей</t>
        </is>
      </c>
      <c r="D30" s="13" t="inlineStr">
        <is>
          <t>м³</t>
        </is>
      </c>
      <c r="E30" s="15" t="n">
        <v>1.45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Брус сухой строганый 50х100 для соединения панелей перегородок</t>
        </is>
      </c>
      <c r="D31" s="13" t="inlineStr">
        <is>
          <t>м³</t>
        </is>
      </c>
      <c r="E31" s="15" t="n">
        <v>0.68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Пена-клей полиуретановая для СИП-панелей, баллон 750 мл</t>
        </is>
      </c>
      <c r="D32" s="13" t="inlineStr">
        <is>
          <t>шт</t>
        </is>
      </c>
      <c r="E32" s="15" t="n">
        <v>41</v>
      </c>
      <c r="F32" s="16" t="n"/>
      <c r="G32" s="16">
        <f>IF(F32="","",E32*F32)</f>
        <v/>
      </c>
    </row>
    <row r="33">
      <c r="A33" s="13" t="n">
        <v>28</v>
      </c>
      <c r="B33" s="13" t="inlineStr"/>
      <c r="C33" s="14" t="inlineStr">
        <is>
          <t>Крепёж (гвозди, саморезы, метизы)</t>
        </is>
      </c>
      <c r="D33" s="13" t="inlineStr">
        <is>
          <t>кг</t>
        </is>
      </c>
      <c r="E33" s="15" t="n">
        <v>34.3</v>
      </c>
      <c r="F33" s="16" t="n"/>
      <c r="G33" s="16">
        <f>IF(F33="","",E33*F33)</f>
        <v/>
      </c>
    </row>
    <row r="34">
      <c r="A34" s="13" t="n">
        <v>29</v>
      </c>
      <c r="B34" s="13" t="inlineStr"/>
      <c r="C34" s="14" t="inlineStr">
        <is>
          <t>Антисептик для древесины</t>
        </is>
      </c>
      <c r="D34" s="13" t="inlineStr">
        <is>
          <t>кг</t>
        </is>
      </c>
      <c r="E34" s="15" t="n">
        <v>27.3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Монтаж стен из СИП-панелей</t>
        </is>
      </c>
      <c r="D35" s="10" t="inlineStr">
        <is>
          <t>м²</t>
        </is>
      </c>
      <c r="E35" s="11" t="n">
        <v>93.3</v>
      </c>
      <c r="F35" s="12" t="n"/>
      <c r="G35" s="12">
        <f>IF(F35="","",E35*F35)</f>
        <v/>
      </c>
    </row>
    <row r="36">
      <c r="A36" s="10" t="n">
        <v>31</v>
      </c>
      <c r="B36" s="10" t="inlineStr"/>
      <c r="C36" s="9" t="inlineStr">
        <is>
          <t>Монтаж перегородок из СИП-панелей</t>
        </is>
      </c>
      <c r="D36" s="10" t="inlineStr">
        <is>
          <t>м²</t>
        </is>
      </c>
      <c r="E36" s="11" t="n">
        <v>75.59999999999999</v>
      </c>
      <c r="F36" s="12" t="n"/>
      <c r="G36" s="12">
        <f>IF(F36="","",E36*F36)</f>
        <v/>
      </c>
    </row>
    <row r="37">
      <c r="A37" s="17" t="n">
        <v>32</v>
      </c>
      <c r="B37" s="17" t="inlineStr">
        <is>
          <t>Перекрытия</t>
        </is>
      </c>
      <c r="C37" s="14" t="inlineStr">
        <is>
          <t>СИП-панель 224 мм (OSB-3 12 мм, пенополистирол 200 мм) для перекрытий</t>
        </is>
      </c>
      <c r="D37" s="13" t="inlineStr">
        <is>
          <t>м²</t>
        </is>
      </c>
      <c r="E37" s="15" t="n">
        <v>168</v>
      </c>
      <c r="F37" s="16" t="n"/>
      <c r="G37" s="16">
        <f>IF(F37="","",E37*F37)</f>
        <v/>
      </c>
    </row>
    <row r="38">
      <c r="A38" s="13" t="n">
        <v>33</v>
      </c>
      <c r="B38" s="13" t="inlineStr"/>
      <c r="C38" s="14" t="inlineStr">
        <is>
          <t>Брус сухой строганый 50х200 для соединения панелей перекрытий</t>
        </is>
      </c>
      <c r="D38" s="13" t="inlineStr">
        <is>
          <t>м³</t>
        </is>
      </c>
      <c r="E38" s="15" t="n">
        <v>1.92</v>
      </c>
      <c r="F38" s="16" t="n"/>
      <c r="G38" s="16">
        <f>IF(F38="","",E38*F38)</f>
        <v/>
      </c>
    </row>
    <row r="39">
      <c r="A39" s="10" t="n">
        <v>34</v>
      </c>
      <c r="B39" s="10" t="inlineStr"/>
      <c r="C39" s="9" t="inlineStr">
        <is>
          <t>Монтаж перекрытий из СИП-панелей</t>
        </is>
      </c>
      <c r="D39" s="10" t="inlineStr">
        <is>
          <t>м²</t>
        </is>
      </c>
      <c r="E39" s="11" t="n">
        <v>160</v>
      </c>
      <c r="F39" s="12" t="n"/>
      <c r="G39" s="12">
        <f>IF(F39="","",E39*F39)</f>
        <v/>
      </c>
    </row>
    <row r="40">
      <c r="A40" s="17" t="n">
        <v>35</v>
      </c>
      <c r="B40" s="17" t="inlineStr">
        <is>
          <t>Кровля</t>
        </is>
      </c>
      <c r="C40" s="14" t="inlineStr">
        <is>
          <t>Доска обрезная 50х200х6000 для стропил</t>
        </is>
      </c>
      <c r="D40" s="13" t="inlineStr">
        <is>
          <t>м³</t>
        </is>
      </c>
      <c r="E40" s="15" t="n">
        <v>2.93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Устройство стропильной системы</t>
        </is>
      </c>
      <c r="D41" s="10" t="inlineStr">
        <is>
          <t>м²</t>
        </is>
      </c>
      <c r="E41" s="11" t="n">
        <v>113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Доска обрезная 25х100х6000 для обрешётки</t>
        </is>
      </c>
      <c r="D42" s="13" t="inlineStr">
        <is>
          <t>м³</t>
        </is>
      </c>
      <c r="E42" s="15" t="n">
        <v>1.35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Монтаж обрешётки и контробрешётки</t>
        </is>
      </c>
      <c r="D43" s="10" t="inlineStr">
        <is>
          <t>м²</t>
        </is>
      </c>
      <c r="E43" s="11" t="n">
        <v>113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Гидро-ветрозащитная мембрана для кровли</t>
        </is>
      </c>
      <c r="D44" s="13" t="inlineStr">
        <is>
          <t>м²</t>
        </is>
      </c>
      <c r="E44" s="15" t="n">
        <v>129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гидроизоляции кровли</t>
        </is>
      </c>
      <c r="D45" s="10" t="inlineStr">
        <is>
          <t>м²</t>
        </is>
      </c>
      <c r="E45" s="11" t="n">
        <v>113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Металлочерепица</t>
        </is>
      </c>
      <c r="D46" s="13" t="inlineStr">
        <is>
          <t>м²</t>
        </is>
      </c>
      <c r="E46" s="15" t="n">
        <v>126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металлочерепицы</t>
        </is>
      </c>
      <c r="D47" s="10" t="inlineStr">
        <is>
          <t>м²</t>
        </is>
      </c>
      <c r="E47" s="11" t="n">
        <v>113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Доборные элементы кровли (конёк, ветровые и карнизные планки)</t>
        </is>
      </c>
      <c r="D48" s="13" t="inlineStr">
        <is>
          <t>м</t>
        </is>
      </c>
      <c r="E48" s="15" t="n">
        <v>52.5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Подшивка свесов кровли софитом</t>
        </is>
      </c>
      <c r="D49" s="10" t="inlineStr">
        <is>
          <t>м²</t>
        </is>
      </c>
      <c r="E49" s="11" t="n">
        <v>18.9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Водосточная система</t>
        </is>
      </c>
      <c r="D50" s="13" t="inlineStr">
        <is>
          <t>м</t>
        </is>
      </c>
      <c r="E50" s="15" t="n">
        <v>35.9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Монтаж водосточной системы</t>
        </is>
      </c>
      <c r="D51" s="10" t="inlineStr">
        <is>
          <t>м</t>
        </is>
      </c>
      <c r="E51" s="11" t="n">
        <v>35.9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Снегозадержатели трубчатые</t>
        </is>
      </c>
      <c r="D52" s="13" t="inlineStr">
        <is>
          <t>м</t>
        </is>
      </c>
      <c r="E52" s="15" t="n">
        <v>19.9</v>
      </c>
      <c r="F52" s="16" t="n"/>
      <c r="G52" s="16">
        <f>IF(F52="","",E52*F52)</f>
        <v/>
      </c>
    </row>
    <row r="53">
      <c r="A53" s="17" t="n">
        <v>48</v>
      </c>
      <c r="B53" s="17" t="inlineStr">
        <is>
          <t>Проёмы</t>
        </is>
      </c>
      <c r="C53" s="14" t="inlineStr">
        <is>
          <t>Окно ПВХ двухкамерное</t>
        </is>
      </c>
      <c r="D53" s="13" t="inlineStr">
        <is>
          <t>м²</t>
        </is>
      </c>
      <c r="E53" s="15" t="n">
        <v>12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Установка окон</t>
        </is>
      </c>
      <c r="D54" s="10" t="inlineStr">
        <is>
          <t>м²</t>
        </is>
      </c>
      <c r="E54" s="11" t="n">
        <v>12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Дверь входная металлическая</t>
        </is>
      </c>
      <c r="D55" s="13" t="inlineStr">
        <is>
          <t>шт</t>
        </is>
      </c>
      <c r="E55" s="15" t="n">
        <v>1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Установка входной двери</t>
        </is>
      </c>
      <c r="D56" s="10" t="inlineStr">
        <is>
          <t>шт</t>
        </is>
      </c>
      <c r="E56" s="11" t="n">
        <v>1</v>
      </c>
      <c r="F56" s="12" t="n"/>
      <c r="G56" s="12">
        <f>IF(F56="","",E56*F56)</f>
        <v/>
      </c>
    </row>
    <row r="57">
      <c r="A57" s="17" t="n">
        <v>52</v>
      </c>
      <c r="B57" s="17" t="inlineStr">
        <is>
          <t>Фасад</t>
        </is>
      </c>
      <c r="C57" s="14" t="inlineStr">
        <is>
          <t>Ветрозащитная мембрана</t>
        </is>
      </c>
      <c r="D57" s="13" t="inlineStr">
        <is>
          <t>м²</t>
        </is>
      </c>
      <c r="E57" s="15" t="n">
        <v>123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ветрозащиты</t>
        </is>
      </c>
      <c r="D58" s="10" t="inlineStr">
        <is>
          <t>м²</t>
        </is>
      </c>
      <c r="E58" s="11" t="n">
        <v>107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Имитация бруса для фасада</t>
        </is>
      </c>
      <c r="D59" s="13" t="inlineStr">
        <is>
          <t>м²</t>
        </is>
      </c>
      <c r="E59" s="15" t="n">
        <v>103</v>
      </c>
      <c r="F59" s="16" t="n"/>
      <c r="G59" s="16">
        <f>IF(F59="","",E59*F59)</f>
        <v/>
      </c>
    </row>
    <row r="60">
      <c r="A60" s="13" t="n">
        <v>55</v>
      </c>
      <c r="B60" s="13" t="inlineStr"/>
      <c r="C60" s="14" t="inlineStr">
        <is>
          <t>Доска обрезная 25х50 для обрешётки фасада</t>
        </is>
      </c>
      <c r="D60" s="13" t="inlineStr">
        <is>
          <t>м³</t>
        </is>
      </c>
      <c r="E60" s="15" t="n">
        <v>0.5600000000000001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фасадной обшивки</t>
        </is>
      </c>
      <c r="D61" s="10" t="inlineStr">
        <is>
          <t>м²</t>
        </is>
      </c>
      <c r="E61" s="11" t="n">
        <v>93.3</v>
      </c>
      <c r="F61" s="12" t="n"/>
      <c r="G61" s="12">
        <f>IF(F61="","",E61*F61)</f>
        <v/>
      </c>
    </row>
    <row r="62">
      <c r="A62" s="10" t="n">
        <v>57</v>
      </c>
      <c r="B62" s="10" t="inlineStr"/>
      <c r="C62" s="9" t="inlineStr">
        <is>
          <t>Окраска фасада в два слоя</t>
        </is>
      </c>
      <c r="D62" s="10" t="inlineStr">
        <is>
          <t>м²</t>
        </is>
      </c>
      <c r="E62" s="11" t="n">
        <v>93.3</v>
      </c>
      <c r="F62" s="12" t="n"/>
      <c r="G62" s="12">
        <f>IF(F62="","",E62*F62)</f>
        <v/>
      </c>
    </row>
    <row r="63">
      <c r="A63" s="17" t="n">
        <v>58</v>
      </c>
      <c r="B63" s="17" t="inlineStr">
        <is>
          <t>Электрика</t>
        </is>
      </c>
      <c r="C63" s="14" t="inlineStr">
        <is>
          <t>Щит электрический навесной</t>
        </is>
      </c>
      <c r="D63" s="13" t="inlineStr">
        <is>
          <t>шт</t>
        </is>
      </c>
      <c r="E63" s="15" t="n">
        <v>1</v>
      </c>
      <c r="F63" s="16" t="n"/>
      <c r="G63" s="16">
        <f>IF(F63="","",E63*F63)</f>
        <v/>
      </c>
    </row>
    <row r="64">
      <c r="A64" s="13" t="n">
        <v>59</v>
      </c>
      <c r="B64" s="13" t="inlineStr"/>
      <c r="C64" s="14" t="inlineStr">
        <is>
          <t>Автомат защиты модульный</t>
        </is>
      </c>
      <c r="D64" s="13" t="inlineStr">
        <is>
          <t>шт</t>
        </is>
      </c>
      <c r="E64" s="15" t="n">
        <v>14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Кабель ВВГнг 3х2,5 (розеточные группы)</t>
        </is>
      </c>
      <c r="D65" s="13" t="inlineStr">
        <is>
          <t>м</t>
        </is>
      </c>
      <c r="E65" s="15" t="n">
        <v>280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Кабель ВВГнг 3х1,5 (освещение)</t>
        </is>
      </c>
      <c r="D66" s="13" t="inlineStr">
        <is>
          <t>м</t>
        </is>
      </c>
      <c r="E66" s="15" t="n">
        <v>160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Розетка встраиваемая с заземлением</t>
        </is>
      </c>
      <c r="D67" s="13" t="inlineStr">
        <is>
          <t>шт</t>
        </is>
      </c>
      <c r="E67" s="15" t="n">
        <v>24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Выключатель клавишный встраиваемый</t>
        </is>
      </c>
      <c r="D68" s="13" t="inlineStr">
        <is>
          <t>шт</t>
        </is>
      </c>
      <c r="E68" s="15" t="n">
        <v>10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Светильник потолочный точечный</t>
        </is>
      </c>
      <c r="D69" s="13" t="inlineStr">
        <is>
          <t>шт</t>
        </is>
      </c>
      <c r="E69" s="15" t="n">
        <v>14</v>
      </c>
      <c r="F69" s="16" t="n"/>
      <c r="G69" s="16">
        <f>IF(F69="","",E69*F69)</f>
        <v/>
      </c>
    </row>
    <row r="70">
      <c r="A70" s="10" t="n">
        <v>65</v>
      </c>
      <c r="B70" s="10" t="inlineStr"/>
      <c r="C70" s="9" t="inlineStr">
        <is>
          <t>Электромонтаж точки (розетка, выключатель, светильник)</t>
        </is>
      </c>
      <c r="D70" s="10" t="inlineStr">
        <is>
          <t>шт</t>
        </is>
      </c>
      <c r="E70" s="11" t="n">
        <v>48</v>
      </c>
      <c r="F70" s="12" t="n"/>
      <c r="G70" s="12">
        <f>IF(F70="","",E70*F70)</f>
        <v/>
      </c>
    </row>
    <row r="71">
      <c r="A71" s="17" t="n">
        <v>66</v>
      </c>
      <c r="B71" s="17" t="inlineStr">
        <is>
          <t>Водоснабжение</t>
        </is>
      </c>
      <c r="C71" s="14" t="inlineStr">
        <is>
          <t>Труба полипропиленовая 20 мм</t>
        </is>
      </c>
      <c r="D71" s="13" t="inlineStr">
        <is>
          <t>м</t>
        </is>
      </c>
      <c r="E71" s="15" t="n">
        <v>64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Фитинг полипропиленовый</t>
        </is>
      </c>
      <c r="D72" s="13" t="inlineStr">
        <is>
          <t>шт</t>
        </is>
      </c>
      <c r="E72" s="15" t="n">
        <v>40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Кран шаровой</t>
        </is>
      </c>
      <c r="D73" s="13" t="inlineStr">
        <is>
          <t>шт</t>
        </is>
      </c>
      <c r="E73" s="15" t="n">
        <v>10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Коллектор распределительный</t>
        </is>
      </c>
      <c r="D74" s="13" t="inlineStr">
        <is>
          <t>шт</t>
        </is>
      </c>
      <c r="E74" s="15" t="n">
        <v>1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Теплоизоляция трубная</t>
        </is>
      </c>
      <c r="D75" s="13" t="inlineStr">
        <is>
          <t>м</t>
        </is>
      </c>
      <c r="E75" s="15" t="n">
        <v>32</v>
      </c>
      <c r="F75" s="16" t="n"/>
      <c r="G75" s="16">
        <f>IF(F75="","",E75*F75)</f>
        <v/>
      </c>
    </row>
    <row r="76">
      <c r="A76" s="10" t="n">
        <v>71</v>
      </c>
      <c r="B76" s="10" t="inlineStr"/>
      <c r="C76" s="9" t="inlineStr">
        <is>
          <t>Монтаж водоснабжения</t>
        </is>
      </c>
      <c r="D76" s="10" t="inlineStr">
        <is>
          <t>м</t>
        </is>
      </c>
      <c r="E76" s="11" t="n">
        <v>64</v>
      </c>
      <c r="F76" s="12" t="n"/>
      <c r="G76" s="12">
        <f>IF(F76="","",E76*F76)</f>
        <v/>
      </c>
    </row>
    <row r="77">
      <c r="A77" s="17" t="n">
        <v>72</v>
      </c>
      <c r="B77" s="17" t="inlineStr">
        <is>
          <t>Канализация</t>
        </is>
      </c>
      <c r="C77" s="14" t="inlineStr">
        <is>
          <t>Труба канализационная 110 мм</t>
        </is>
      </c>
      <c r="D77" s="13" t="inlineStr">
        <is>
          <t>м</t>
        </is>
      </c>
      <c r="E77" s="15" t="n">
        <v>24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Фасонные части канализации</t>
        </is>
      </c>
      <c r="D78" s="13" t="inlineStr">
        <is>
          <t>шт</t>
        </is>
      </c>
      <c r="E78" s="15" t="n">
        <v>20</v>
      </c>
      <c r="F78" s="16" t="n"/>
      <c r="G78" s="16">
        <f>IF(F78="","",E78*F78)</f>
        <v/>
      </c>
    </row>
    <row r="79">
      <c r="A79" s="10" t="n">
        <v>74</v>
      </c>
      <c r="B79" s="10" t="inlineStr"/>
      <c r="C79" s="9" t="inlineStr">
        <is>
          <t>Монтаж канализации</t>
        </is>
      </c>
      <c r="D79" s="10" t="inlineStr">
        <is>
          <t>м</t>
        </is>
      </c>
      <c r="E79" s="11" t="n">
        <v>24</v>
      </c>
      <c r="F79" s="12" t="n"/>
      <c r="G79" s="12">
        <f>IF(F79="","",E79*F79)</f>
        <v/>
      </c>
    </row>
    <row r="80">
      <c r="A80" s="17" t="n">
        <v>75</v>
      </c>
      <c r="B80" s="17" t="inlineStr">
        <is>
          <t>Отопление</t>
        </is>
      </c>
      <c r="C80" s="14" t="inlineStr">
        <is>
          <t>Котёл газовый настенный</t>
        </is>
      </c>
      <c r="D80" s="13" t="inlineStr">
        <is>
          <t>шт</t>
        </is>
      </c>
      <c r="E80" s="15" t="n">
        <v>1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Радиатор биметаллический</t>
        </is>
      </c>
      <c r="D81" s="13" t="inlineStr">
        <is>
          <t>шт</t>
        </is>
      </c>
      <c r="E81" s="15" t="n">
        <v>7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Труба для отопления PEX 16 мм</t>
        </is>
      </c>
      <c r="D82" s="13" t="inlineStr">
        <is>
          <t>м</t>
        </is>
      </c>
      <c r="E82" s="15" t="n">
        <v>96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Установка радиаторов отопления</t>
        </is>
      </c>
      <c r="D83" s="10" t="inlineStr">
        <is>
          <t>шт</t>
        </is>
      </c>
      <c r="E83" s="11" t="n">
        <v>7</v>
      </c>
      <c r="F83" s="12" t="n"/>
      <c r="G83" s="12">
        <f>IF(F83="","",E83*F83)</f>
        <v/>
      </c>
    </row>
    <row r="84">
      <c r="A84" s="10" t="n">
        <v>79</v>
      </c>
      <c r="B84" s="10" t="inlineStr"/>
      <c r="C84" s="9" t="inlineStr">
        <is>
          <t>Монтаж трубопроводов отопления</t>
        </is>
      </c>
      <c r="D84" s="10" t="inlineStr">
        <is>
          <t>м</t>
        </is>
      </c>
      <c r="E84" s="11" t="n">
        <v>96</v>
      </c>
      <c r="F84" s="12" t="n"/>
      <c r="G84" s="12">
        <f>IF(F84="","",E84*F84)</f>
        <v/>
      </c>
    </row>
    <row r="85">
      <c r="A85" s="17" t="n">
        <v>80</v>
      </c>
      <c r="B85" s="17" t="inlineStr">
        <is>
          <t>Вентиляция</t>
        </is>
      </c>
      <c r="C85" s="14" t="inlineStr">
        <is>
          <t>Воздуховод круглый 125 мм</t>
        </is>
      </c>
      <c r="D85" s="13" t="inlineStr">
        <is>
          <t>м</t>
        </is>
      </c>
      <c r="E85" s="15" t="n">
        <v>20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Решётка вентиляционная</t>
        </is>
      </c>
      <c r="D86" s="13" t="inlineStr">
        <is>
          <t>шт</t>
        </is>
      </c>
      <c r="E86" s="15" t="n">
        <v>8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Вентилятор вытяжной бытовой</t>
        </is>
      </c>
      <c r="D87" s="13" t="inlineStr">
        <is>
          <t>шт</t>
        </is>
      </c>
      <c r="E87" s="15" t="n">
        <v>2</v>
      </c>
      <c r="F87" s="16" t="n"/>
      <c r="G87" s="16">
        <f>IF(F87="","",E87*F87)</f>
        <v/>
      </c>
    </row>
    <row r="88">
      <c r="A88" s="10" t="n">
        <v>83</v>
      </c>
      <c r="B88" s="10" t="inlineStr"/>
      <c r="C88" s="9" t="inlineStr">
        <is>
          <t>Монтаж вентиляции</t>
        </is>
      </c>
      <c r="D88" s="10" t="inlineStr">
        <is>
          <t>м</t>
        </is>
      </c>
      <c r="E88" s="11" t="n">
        <v>20</v>
      </c>
      <c r="F88" s="12" t="n"/>
      <c r="G88" s="12">
        <f>IF(F88="","",E88*F88)</f>
        <v/>
      </c>
    </row>
    <row r="89">
      <c r="A89" s="17" t="n">
        <v>84</v>
      </c>
      <c r="B89" s="17" t="inlineStr">
        <is>
          <t>Полы</t>
        </is>
      </c>
      <c r="C89" s="14" t="inlineStr">
        <is>
          <t>Смесь цементно-песчаная М150 для стяжки</t>
        </is>
      </c>
      <c r="D89" s="13" t="inlineStr">
        <is>
          <t>т</t>
        </is>
      </c>
      <c r="E89" s="15" t="n">
        <v>8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Наливной пол (ровнитель)</t>
        </is>
      </c>
      <c r="D90" s="13" t="inlineStr">
        <is>
          <t>кг</t>
        </is>
      </c>
      <c r="E90" s="15" t="n">
        <v>240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Устройство стяжки пола</t>
        </is>
      </c>
      <c r="D91" s="10" t="inlineStr">
        <is>
          <t>м²</t>
        </is>
      </c>
      <c r="E91" s="11" t="n">
        <v>80</v>
      </c>
      <c r="F91" s="12" t="n"/>
      <c r="G91" s="12">
        <f>IF(F91="","",E91*F91)</f>
        <v/>
      </c>
    </row>
    <row r="92">
      <c r="A92" s="13" t="n">
        <v>87</v>
      </c>
      <c r="B92" s="13" t="inlineStr"/>
      <c r="C92" s="14" t="inlineStr">
        <is>
          <t>Ламинат 32 класс</t>
        </is>
      </c>
      <c r="D92" s="13" t="inlineStr">
        <is>
          <t>м²</t>
        </is>
      </c>
      <c r="E92" s="15" t="n">
        <v>50.4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Керамогранит напольный</t>
        </is>
      </c>
      <c r="D93" s="13" t="inlineStr">
        <is>
          <t>м²</t>
        </is>
      </c>
      <c r="E93" s="15" t="n">
        <v>20.8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Клей плиточный</t>
        </is>
      </c>
      <c r="D94" s="13" t="inlineStr">
        <is>
          <t>кг</t>
        </is>
      </c>
      <c r="E94" s="15" t="n">
        <v>104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Плинтус напольный</t>
        </is>
      </c>
      <c r="D95" s="13" t="inlineStr">
        <is>
          <t>м</t>
        </is>
      </c>
      <c r="E95" s="15" t="n">
        <v>88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Укладка ламината</t>
        </is>
      </c>
      <c r="D96" s="10" t="inlineStr">
        <is>
          <t>м²</t>
        </is>
      </c>
      <c r="E96" s="11" t="n">
        <v>48</v>
      </c>
      <c r="F96" s="12" t="n"/>
      <c r="G96" s="12">
        <f>IF(F96="","",E96*F96)</f>
        <v/>
      </c>
    </row>
    <row r="97">
      <c r="A97" s="10" t="n">
        <v>92</v>
      </c>
      <c r="B97" s="10" t="inlineStr"/>
      <c r="C97" s="9" t="inlineStr">
        <is>
          <t>Укладка керамогранита на пол</t>
        </is>
      </c>
      <c r="D97" s="10" t="inlineStr">
        <is>
          <t>м²</t>
        </is>
      </c>
      <c r="E97" s="11" t="n">
        <v>20</v>
      </c>
      <c r="F97" s="12" t="n"/>
      <c r="G97" s="12">
        <f>IF(F97="","",E97*F97)</f>
        <v/>
      </c>
    </row>
    <row r="98">
      <c r="A98" s="17" t="n">
        <v>93</v>
      </c>
      <c r="B98" s="17" t="inlineStr">
        <is>
          <t>Отделка стен</t>
        </is>
      </c>
      <c r="C98" s="14" t="inlineStr">
        <is>
          <t>Штукатурка гипсовая</t>
        </is>
      </c>
      <c r="D98" s="13" t="inlineStr">
        <is>
          <t>кг</t>
        </is>
      </c>
      <c r="E98" s="15" t="n">
        <v>2934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Шпаклёвка финишная</t>
        </is>
      </c>
      <c r="D99" s="13" t="inlineStr">
        <is>
          <t>кг</t>
        </is>
      </c>
      <c r="E99" s="15" t="n">
        <v>611</v>
      </c>
      <c r="F99" s="16" t="n"/>
      <c r="G99" s="16">
        <f>IF(F99="","",E99*F99)</f>
        <v/>
      </c>
    </row>
    <row r="100">
      <c r="A100" s="10" t="n">
        <v>95</v>
      </c>
      <c r="B100" s="10" t="inlineStr"/>
      <c r="C100" s="9" t="inlineStr">
        <is>
          <t>Оштукатуривание и шпаклевание стен</t>
        </is>
      </c>
      <c r="D100" s="10" t="inlineStr">
        <is>
          <t>м²</t>
        </is>
      </c>
      <c r="E100" s="11" t="n">
        <v>244</v>
      </c>
      <c r="F100" s="12" t="n"/>
      <c r="G100" s="12">
        <f>IF(F100="","",E100*F100)</f>
        <v/>
      </c>
    </row>
    <row r="101">
      <c r="A101" s="13" t="n">
        <v>96</v>
      </c>
      <c r="B101" s="13" t="inlineStr"/>
      <c r="C101" s="14" t="inlineStr">
        <is>
          <t>Обои под покраску</t>
        </is>
      </c>
      <c r="D101" s="13" t="inlineStr">
        <is>
          <t>м²</t>
        </is>
      </c>
      <c r="E101" s="15" t="n">
        <v>196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Краска водно-дисперсионная для стен</t>
        </is>
      </c>
      <c r="D102" s="13" t="inlineStr">
        <is>
          <t>кг</t>
        </is>
      </c>
      <c r="E102" s="15" t="n">
        <v>85.59999999999999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Оклейка обоями и окраска стен</t>
        </is>
      </c>
      <c r="D103" s="10" t="inlineStr">
        <is>
          <t>м²</t>
        </is>
      </c>
      <c r="E103" s="11" t="n">
        <v>196</v>
      </c>
      <c r="F103" s="12" t="n"/>
      <c r="G103" s="12">
        <f>IF(F103="","",E103*F103)</f>
        <v/>
      </c>
    </row>
    <row r="104">
      <c r="A104" s="17" t="n">
        <v>99</v>
      </c>
      <c r="B104" s="17" t="inlineStr">
        <is>
          <t>Потолки</t>
        </is>
      </c>
      <c r="C104" s="14" t="inlineStr">
        <is>
          <t>Гипсокартон потолочный</t>
        </is>
      </c>
      <c r="D104" s="13" t="inlineStr">
        <is>
          <t>м²</t>
        </is>
      </c>
      <c r="E104" s="15" t="n">
        <v>84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Профиль потолочный для гипсокартона</t>
        </is>
      </c>
      <c r="D105" s="13" t="inlineStr">
        <is>
          <t>м</t>
        </is>
      </c>
      <c r="E105" s="15" t="n">
        <v>240</v>
      </c>
      <c r="F105" s="16" t="n"/>
      <c r="G105" s="16">
        <f>IF(F105="","",E105*F105)</f>
        <v/>
      </c>
    </row>
    <row r="106">
      <c r="A106" s="10" t="n">
        <v>101</v>
      </c>
      <c r="B106" s="10" t="inlineStr"/>
      <c r="C106" s="9" t="inlineStr">
        <is>
          <t>Отделка потолков</t>
        </is>
      </c>
      <c r="D106" s="10" t="inlineStr">
        <is>
          <t>м²</t>
        </is>
      </c>
      <c r="E106" s="11" t="n">
        <v>80</v>
      </c>
      <c r="F106" s="12" t="n"/>
      <c r="G106" s="12">
        <f>IF(F106="","",E106*F106)</f>
        <v/>
      </c>
    </row>
    <row r="107">
      <c r="A107" s="17" t="n">
        <v>102</v>
      </c>
      <c r="B107" s="17" t="inlineStr">
        <is>
          <t>Двери и сантехника</t>
        </is>
      </c>
      <c r="C107" s="14" t="inlineStr">
        <is>
          <t>Дверь межкомнатная с коробкой</t>
        </is>
      </c>
      <c r="D107" s="13" t="inlineStr">
        <is>
          <t>шт</t>
        </is>
      </c>
      <c r="E107" s="15" t="n">
        <v>6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Установка межкомнатных дверей</t>
        </is>
      </c>
      <c r="D108" s="10" t="inlineStr">
        <is>
          <t>шт</t>
        </is>
      </c>
      <c r="E108" s="11" t="n">
        <v>6</v>
      </c>
      <c r="F108" s="12" t="n"/>
      <c r="G108" s="12">
        <f>IF(F108="","",E108*F108)</f>
        <v/>
      </c>
    </row>
    <row r="109">
      <c r="A109" s="13" t="n">
        <v>104</v>
      </c>
      <c r="B109" s="13" t="inlineStr"/>
      <c r="C109" s="14" t="inlineStr">
        <is>
          <t>Унитаз с бачком</t>
        </is>
      </c>
      <c r="D109" s="13" t="inlineStr">
        <is>
          <t>шт</t>
        </is>
      </c>
      <c r="E109" s="15" t="n">
        <v>2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Раковина</t>
        </is>
      </c>
      <c r="D110" s="13" t="inlineStr">
        <is>
          <t>шт</t>
        </is>
      </c>
      <c r="E110" s="15" t="n">
        <v>2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Ванна акриловая</t>
        </is>
      </c>
      <c r="D111" s="13" t="inlineStr">
        <is>
          <t>шт</t>
        </is>
      </c>
      <c r="E111" s="15" t="n">
        <v>1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Смеситель</t>
        </is>
      </c>
      <c r="D112" s="13" t="inlineStr">
        <is>
          <t>шт</t>
        </is>
      </c>
      <c r="E112" s="15" t="n">
        <v>3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Установка сантехнических приборов</t>
        </is>
      </c>
      <c r="D113" s="10" t="inlineStr">
        <is>
          <t>шт</t>
        </is>
      </c>
      <c r="E113" s="11" t="n">
        <v>8</v>
      </c>
      <c r="F113" s="12" t="n"/>
      <c r="G113" s="12">
        <f>IF(F113="","",E113*F113)</f>
        <v/>
      </c>
    </row>
    <row r="114">
      <c r="A114" s="8" t="n">
        <v>109</v>
      </c>
      <c r="B114" s="8" t="inlineStr">
        <is>
          <t>Организация работ</t>
        </is>
      </c>
      <c r="C114" s="9" t="inlineStr">
        <is>
          <t>Доставка материалов</t>
        </is>
      </c>
      <c r="D114" s="10" t="inlineStr">
        <is>
          <t>рейс</t>
        </is>
      </c>
      <c r="E114" s="11" t="n">
        <v>5</v>
      </c>
      <c r="F114" s="12" t="n"/>
      <c r="G114" s="12">
        <f>IF(F114="","",E114*F114)</f>
        <v/>
      </c>
    </row>
    <row r="115">
      <c r="A115" s="10" t="n">
        <v>110</v>
      </c>
      <c r="B115" s="10" t="inlineStr"/>
      <c r="C115" s="9" t="inlineStr">
        <is>
          <t>Разгрузка материалов</t>
        </is>
      </c>
      <c r="D115" s="10" t="inlineStr">
        <is>
          <t>рейс</t>
        </is>
      </c>
      <c r="E115" s="11" t="n">
        <v>5</v>
      </c>
      <c r="F115" s="12" t="n"/>
      <c r="G115" s="12">
        <f>IF(F115="","",E115*F115)</f>
        <v/>
      </c>
    </row>
    <row r="116">
      <c r="A116" s="10" t="n">
        <v>111</v>
      </c>
      <c r="B116" s="10" t="inlineStr"/>
      <c r="C116" s="9" t="inlineStr">
        <is>
          <t>Вывоз строительного мусора</t>
        </is>
      </c>
      <c r="D116" s="10" t="inlineStr">
        <is>
          <t>м³</t>
        </is>
      </c>
      <c r="E116" s="11" t="n">
        <v>6.4</v>
      </c>
      <c r="F116" s="12" t="n"/>
      <c r="G116" s="12">
        <f>IF(F116="","",E116*F116)</f>
        <v/>
      </c>
    </row>
    <row r="117">
      <c r="C117" s="18" t="inlineStr">
        <is>
          <t>Итого по ведомости</t>
        </is>
      </c>
      <c r="G117" s="19">
        <f>SUM(G6:G116)</f>
        <v/>
      </c>
    </row>
    <row r="119" ht="28" customHeight="1">
      <c r="A119" s="20" t="inlineStr">
        <is>
          <t>Ведомость собрана калькулятором сервиса «Сметовед» (smetoved.ru/kalkulyator/) по типовому дому: сип-панели (панели 174 мм, перекрытия 224 мм), 80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0">
      <c r="A120" s="21" t="inlineStr">
        <is>
          <t>Составлена 02.10.2026. Позиций: 111.</t>
        </is>
      </c>
    </row>
    <row r="121" ht="28" customHeight="1">
      <c r="A121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2">
      <c r="A122" s="22" t="inlineStr">
        <is>
          <t>Проверить своё предложение в Telegram</t>
        </is>
      </c>
      <c r="D122" s="22" t="inlineStr">
        <is>
          <t>или на сайте smetoved.ru</t>
        </is>
      </c>
      <c r="F122" s="22" t="inlineStr">
        <is>
          <t>или в МАКСе</t>
        </is>
      </c>
    </row>
    <row r="123">
      <c r="A123" s="22" t="inlineStr">
        <is>
          <t>или письмом на info@smetoved.ru</t>
        </is>
      </c>
    </row>
    <row r="125" ht="28" customHeight="1">
      <c r="A125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6">
      <c r="A126" s="22" t="inlineStr">
        <is>
          <t>Прислать предложения на сравнение</t>
        </is>
      </c>
    </row>
  </sheetData>
  <autoFilter ref="A5:G116"/>
  <mergeCells count="6">
    <mergeCell ref="A119:G119"/>
    <mergeCell ref="A1:G1"/>
    <mergeCell ref="A3:G3"/>
    <mergeCell ref="A125:G125"/>
    <mergeCell ref="A2:G2"/>
    <mergeCell ref="A121:G121"/>
  </mergeCells>
  <hyperlinks>
    <hyperlink xmlns:r="http://schemas.openxmlformats.org/officeDocument/2006/relationships" ref="A122" r:id="rId1"/>
    <hyperlink xmlns:r="http://schemas.openxmlformats.org/officeDocument/2006/relationships" ref="D122" r:id="rId2"/>
    <hyperlink xmlns:r="http://schemas.openxmlformats.org/officeDocument/2006/relationships" ref="F122" r:id="rId3"/>
    <hyperlink xmlns:r="http://schemas.openxmlformats.org/officeDocument/2006/relationships" ref="A123" r:id="rId4"/>
    <hyperlink xmlns:r="http://schemas.openxmlformats.org/officeDocument/2006/relationships" ref="A12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2026-10-02T13:48:13Z</dcterms:created>
  <dcterms:modified xmlns:dcterms="http://purl.org/dc/terms/" xmlns:xsi="http://www.w3.org/2001/XMLSchema-instance" xsi:type="dcterms:W3CDTF">2026-10-02T13:48:13Z</dcterms:modified>
</cp:coreProperties>
</file>